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Profiles\APup\Desktop\Пупышев А.М\2021\ЗАКУПКИ\ОТП\50. Проектно-сметные работы СНТ Меридиан, изумрудная, Малая Сосновка\"/>
    </mc:Choice>
  </mc:AlternateContent>
  <bookViews>
    <workbookView xWindow="0" yWindow="120" windowWidth="19440" windowHeight="8040" tabRatio="853"/>
  </bookViews>
  <sheets>
    <sheet name="Лист1" sheetId="27" r:id="rId1"/>
  </sheets>
  <definedNames>
    <definedName name="Подрядчик">#REF!</definedName>
    <definedName name="ФИО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7" l="1"/>
  <c r="D29" i="27" s="1"/>
  <c r="D27" i="27" l="1"/>
  <c r="D28" i="27" s="1"/>
  <c r="D22" i="27"/>
  <c r="D23" i="27" s="1"/>
  <c r="D17" i="27" l="1"/>
  <c r="D18" i="27" s="1"/>
  <c r="D12" i="27" l="1"/>
  <c r="D30" i="27" s="1"/>
  <c r="D13" i="27" l="1"/>
  <c r="D31" i="27" l="1"/>
  <c r="D6" i="27" s="1"/>
</calcChain>
</file>

<file path=xl/sharedStrings.xml><?xml version="1.0" encoding="utf-8"?>
<sst xmlns="http://schemas.openxmlformats.org/spreadsheetml/2006/main" count="35" uniqueCount="24">
  <si>
    <t>Наименование работ</t>
  </si>
  <si>
    <t>№ п/п</t>
  </si>
  <si>
    <t>Сметная стоимость, руб</t>
  </si>
  <si>
    <t>Основание</t>
  </si>
  <si>
    <t>Ю.А. Седов</t>
  </si>
  <si>
    <t>НДС 20%</t>
  </si>
  <si>
    <t>УТВЕРЖДАЮ:  АО "Челябинскгоргаз"</t>
  </si>
  <si>
    <t>____________________/__________________________________/</t>
  </si>
  <si>
    <t>ВСЕГО с НДС</t>
  </si>
  <si>
    <t>СОГЛАСОВАНО:___________________________</t>
  </si>
  <si>
    <t>Смета</t>
  </si>
  <si>
    <t>ИТОГО с НДС</t>
  </si>
  <si>
    <t>Газопровод низкого давления от точки подключения до границы земельного участка по адресу:</t>
  </si>
  <si>
    <t xml:space="preserve">Газопровод низкого давления от точки подключения до границы земельного участка по адресу: </t>
  </si>
  <si>
    <t>ИТОГО стоимость работ:</t>
  </si>
  <si>
    <t>ИТОГО НДС 20%</t>
  </si>
  <si>
    <t>Начальник управления (специализированного в прочих отраслях)                                    _______________________</t>
  </si>
  <si>
    <t>Сметная стоимость с НДС в рублях:</t>
  </si>
  <si>
    <t>Расчет стоимости на проектно-сметные работы</t>
  </si>
  <si>
    <t>г. Челябинск, СНТ "МЕРИДИАН", ул. 31, уч. 444. Технологическое присоединение</t>
  </si>
  <si>
    <t>г. Челябинск, ул. Изумрудная, д. 66. Технологическое присоединение</t>
  </si>
  <si>
    <t>г. Челябинск, п. Малая Сосновка, уч. по генплану № 74.  Технологическое присоединение</t>
  </si>
  <si>
    <t xml:space="preserve">Газопровод высокого давления от точки подключения до границы земельного участка по адресу: </t>
  </si>
  <si>
    <t>г.Челябинск, ул. Автодорожная, 17-"А" ЗУ 74:36:0715004:91. Технологическое присоединение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</si>
</sst>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>
      <alignment horizontal="center"/>
    </xf>
    <xf numFmtId="0" fontId="2" fillId="0" borderId="0"/>
    <xf numFmtId="0" fontId="1" fillId="0" borderId="0"/>
    <xf numFmtId="0" fontId="2" fillId="0" borderId="0"/>
    <xf numFmtId="0" fontId="1" fillId="0" borderId="1">
      <alignment horizontal="center" wrapText="1"/>
    </xf>
    <xf numFmtId="0" fontId="1" fillId="0" borderId="0">
      <alignment horizontal="right" vertical="top" wrapText="1"/>
    </xf>
    <xf numFmtId="0" fontId="1" fillId="0" borderId="0">
      <alignment horizontal="left" vertical="top"/>
    </xf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" fontId="3" fillId="0" borderId="0" xfId="0" applyNumberFormat="1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4" fillId="0" borderId="3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2" xfId="0" applyNumberFormat="1" applyFont="1" applyBorder="1"/>
    <xf numFmtId="4" fontId="4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Layout" zoomScaleNormal="100" workbookViewId="0">
      <selection activeCell="C22" sqref="C22"/>
    </sheetView>
  </sheetViews>
  <sheetFormatPr defaultRowHeight="12.75" x14ac:dyDescent="0.2"/>
  <cols>
    <col min="1" max="1" width="7" style="3" customWidth="1"/>
    <col min="2" max="2" width="15" style="5" customWidth="1"/>
    <col min="3" max="3" width="91.28515625" style="5" customWidth="1"/>
    <col min="4" max="4" width="15.28515625" style="8" customWidth="1"/>
    <col min="5" max="16384" width="9.140625" style="8"/>
  </cols>
  <sheetData>
    <row r="1" spans="1:4" x14ac:dyDescent="0.2">
      <c r="A1" s="4" t="s">
        <v>9</v>
      </c>
      <c r="C1" s="6"/>
      <c r="D1" s="7" t="s">
        <v>6</v>
      </c>
    </row>
    <row r="3" spans="1:4" x14ac:dyDescent="0.2">
      <c r="A3" s="3" t="s">
        <v>7</v>
      </c>
      <c r="D3" s="9" t="s">
        <v>7</v>
      </c>
    </row>
    <row r="5" spans="1:4" x14ac:dyDescent="0.2">
      <c r="C5" s="4" t="s">
        <v>18</v>
      </c>
    </row>
    <row r="6" spans="1:4" x14ac:dyDescent="0.2">
      <c r="C6" s="10" t="s">
        <v>17</v>
      </c>
      <c r="D6" s="11">
        <f>D31</f>
        <v>399948</v>
      </c>
    </row>
    <row r="7" spans="1:4" s="3" customFormat="1" ht="36" customHeight="1" x14ac:dyDescent="0.25">
      <c r="A7" s="1" t="s">
        <v>1</v>
      </c>
      <c r="B7" s="1" t="s">
        <v>3</v>
      </c>
      <c r="C7" s="1" t="s">
        <v>0</v>
      </c>
      <c r="D7" s="2" t="s">
        <v>2</v>
      </c>
    </row>
    <row r="8" spans="1:4" s="3" customFormat="1" ht="13.5" customHeight="1" x14ac:dyDescent="0.25">
      <c r="A8" s="1">
        <v>1</v>
      </c>
      <c r="B8" s="1">
        <v>2</v>
      </c>
      <c r="C8" s="1">
        <v>3</v>
      </c>
      <c r="D8" s="1">
        <v>4</v>
      </c>
    </row>
    <row r="9" spans="1:4" x14ac:dyDescent="0.2">
      <c r="A9" s="12"/>
      <c r="B9" s="13"/>
      <c r="C9" s="13"/>
      <c r="D9" s="14"/>
    </row>
    <row r="10" spans="1:4" x14ac:dyDescent="0.2">
      <c r="A10" s="12">
        <v>1</v>
      </c>
      <c r="B10" s="13" t="s">
        <v>10</v>
      </c>
      <c r="C10" s="13" t="s">
        <v>13</v>
      </c>
      <c r="D10" s="14"/>
    </row>
    <row r="11" spans="1:4" x14ac:dyDescent="0.2">
      <c r="A11" s="12"/>
      <c r="B11" s="13"/>
      <c r="C11" s="13" t="s">
        <v>19</v>
      </c>
      <c r="D11" s="14">
        <v>18154</v>
      </c>
    </row>
    <row r="12" spans="1:4" x14ac:dyDescent="0.2">
      <c r="A12" s="12"/>
      <c r="B12" s="13"/>
      <c r="C12" s="13" t="s">
        <v>5</v>
      </c>
      <c r="D12" s="14">
        <f>D11/100*20</f>
        <v>3630.7999999999997</v>
      </c>
    </row>
    <row r="13" spans="1:4" x14ac:dyDescent="0.2">
      <c r="A13" s="15"/>
      <c r="B13" s="16"/>
      <c r="C13" s="16" t="s">
        <v>11</v>
      </c>
      <c r="D13" s="17">
        <f>D11+D12</f>
        <v>21784.799999999999</v>
      </c>
    </row>
    <row r="14" spans="1:4" x14ac:dyDescent="0.2">
      <c r="A14" s="18"/>
      <c r="B14" s="19"/>
      <c r="C14" s="19"/>
      <c r="D14" s="20"/>
    </row>
    <row r="15" spans="1:4" x14ac:dyDescent="0.2">
      <c r="A15" s="12">
        <v>2</v>
      </c>
      <c r="B15" s="13" t="s">
        <v>10</v>
      </c>
      <c r="C15" s="13" t="s">
        <v>12</v>
      </c>
      <c r="D15" s="14"/>
    </row>
    <row r="16" spans="1:4" x14ac:dyDescent="0.2">
      <c r="A16" s="12"/>
      <c r="B16" s="13"/>
      <c r="C16" s="13" t="s">
        <v>20</v>
      </c>
      <c r="D16" s="14">
        <v>18154</v>
      </c>
    </row>
    <row r="17" spans="1:4" x14ac:dyDescent="0.2">
      <c r="A17" s="12"/>
      <c r="B17" s="13"/>
      <c r="C17" s="13" t="s">
        <v>5</v>
      </c>
      <c r="D17" s="14">
        <f>D16/100*20</f>
        <v>3630.7999999999997</v>
      </c>
    </row>
    <row r="18" spans="1:4" x14ac:dyDescent="0.2">
      <c r="A18" s="15"/>
      <c r="B18" s="16"/>
      <c r="C18" s="16" t="s">
        <v>11</v>
      </c>
      <c r="D18" s="17">
        <f>D16+D17</f>
        <v>21784.799999999999</v>
      </c>
    </row>
    <row r="19" spans="1:4" x14ac:dyDescent="0.2">
      <c r="A19" s="18"/>
      <c r="B19" s="19"/>
      <c r="C19" s="19"/>
      <c r="D19" s="20"/>
    </row>
    <row r="20" spans="1:4" x14ac:dyDescent="0.2">
      <c r="A20" s="12">
        <v>3</v>
      </c>
      <c r="B20" s="13" t="s">
        <v>10</v>
      </c>
      <c r="C20" s="13" t="s">
        <v>13</v>
      </c>
      <c r="D20" s="14"/>
    </row>
    <row r="21" spans="1:4" x14ac:dyDescent="0.2">
      <c r="A21" s="12"/>
      <c r="B21" s="13"/>
      <c r="C21" s="13" t="s">
        <v>21</v>
      </c>
      <c r="D21" s="14">
        <f>D16</f>
        <v>18154</v>
      </c>
    </row>
    <row r="22" spans="1:4" x14ac:dyDescent="0.2">
      <c r="A22" s="12"/>
      <c r="B22" s="13"/>
      <c r="C22" s="13" t="s">
        <v>5</v>
      </c>
      <c r="D22" s="14">
        <f>D21/100*20</f>
        <v>3630.7999999999997</v>
      </c>
    </row>
    <row r="23" spans="1:4" x14ac:dyDescent="0.2">
      <c r="A23" s="15"/>
      <c r="B23" s="16"/>
      <c r="C23" s="16" t="s">
        <v>11</v>
      </c>
      <c r="D23" s="17">
        <f>D21+D22</f>
        <v>21784.799999999999</v>
      </c>
    </row>
    <row r="24" spans="1:4" x14ac:dyDescent="0.2">
      <c r="A24" s="18"/>
      <c r="B24" s="19"/>
      <c r="C24" s="19"/>
      <c r="D24" s="20"/>
    </row>
    <row r="25" spans="1:4" x14ac:dyDescent="0.2">
      <c r="A25" s="12">
        <v>4</v>
      </c>
      <c r="B25" s="13" t="s">
        <v>10</v>
      </c>
      <c r="C25" s="13" t="s">
        <v>22</v>
      </c>
      <c r="D25" s="14"/>
    </row>
    <row r="26" spans="1:4" x14ac:dyDescent="0.2">
      <c r="A26" s="12"/>
      <c r="B26" s="13"/>
      <c r="C26" s="13" t="s">
        <v>23</v>
      </c>
      <c r="D26" s="14">
        <v>278828</v>
      </c>
    </row>
    <row r="27" spans="1:4" x14ac:dyDescent="0.2">
      <c r="A27" s="12"/>
      <c r="B27" s="13"/>
      <c r="C27" s="13" t="s">
        <v>5</v>
      </c>
      <c r="D27" s="14">
        <f>D26/100*20</f>
        <v>55765.600000000006</v>
      </c>
    </row>
    <row r="28" spans="1:4" x14ac:dyDescent="0.2">
      <c r="A28" s="15"/>
      <c r="B28" s="16"/>
      <c r="C28" s="16" t="s">
        <v>11</v>
      </c>
      <c r="D28" s="17">
        <f>D26+D27</f>
        <v>334593.59999999998</v>
      </c>
    </row>
    <row r="29" spans="1:4" x14ac:dyDescent="0.2">
      <c r="A29" s="23" t="s">
        <v>14</v>
      </c>
      <c r="B29" s="23"/>
      <c r="C29" s="23"/>
      <c r="D29" s="21">
        <f>D11+D16+D21+D26</f>
        <v>333290</v>
      </c>
    </row>
    <row r="30" spans="1:4" x14ac:dyDescent="0.2">
      <c r="A30" s="23" t="s">
        <v>15</v>
      </c>
      <c r="B30" s="23"/>
      <c r="C30" s="23"/>
      <c r="D30" s="22">
        <f>D12+D17+D22+D27</f>
        <v>66658</v>
      </c>
    </row>
    <row r="31" spans="1:4" x14ac:dyDescent="0.2">
      <c r="A31" s="23" t="s">
        <v>8</v>
      </c>
      <c r="B31" s="23"/>
      <c r="C31" s="23"/>
      <c r="D31" s="21">
        <f>D13+D18+D23+D28</f>
        <v>399948</v>
      </c>
    </row>
    <row r="35" spans="2:4" x14ac:dyDescent="0.2">
      <c r="B35" s="5" t="s">
        <v>16</v>
      </c>
      <c r="C35" s="10"/>
      <c r="D35" s="8" t="s">
        <v>4</v>
      </c>
    </row>
  </sheetData>
  <mergeCells count="3">
    <mergeCell ref="A29:C29"/>
    <mergeCell ref="A30:C30"/>
    <mergeCell ref="A31:C31"/>
  </mergeCells>
  <pageMargins left="0.7" right="0.7" top="0.75" bottom="0.75" header="0.3" footer="0.3"/>
  <pageSetup paperSize="9" orientation="landscape" r:id="rId1"/>
  <headerFooter>
    <oddHeader xml:space="preserve">&amp;RПриложение №_______
к договору № ______________от__________________г
</oddHeader>
    <oddFooter>&amp;Lисп. Копылова Е.В.&amp;R&amp;P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Пупышев Алексей Михайлович</cp:lastModifiedBy>
  <cp:lastPrinted>2021-07-09T05:27:12Z</cp:lastPrinted>
  <dcterms:created xsi:type="dcterms:W3CDTF">2015-09-28T09:43:35Z</dcterms:created>
  <dcterms:modified xsi:type="dcterms:W3CDTF">2021-10-06T05:22:20Z</dcterms:modified>
</cp:coreProperties>
</file>