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635" yWindow="3780" windowWidth="15600" windowHeight="6480" tabRatio="500"/>
  </bookViews>
  <sheets>
    <sheet name="1.1." sheetId="1" r:id="rId1"/>
    <sheet name="ЕдиницаУслуги" sheetId="7" state="hidden" r:id="rId2"/>
    <sheet name="1.2." sheetId="4" r:id="rId3"/>
    <sheet name="Инструкция по заполнению" sheetId="5" r:id="rId4"/>
    <sheet name="ИнструкцияСтрахование" sheetId="8" state="hidden" r:id="rId5"/>
    <sheet name="ИнструкцияРаботыИУслуги" sheetId="9" state="hidden" r:id="rId6"/>
  </sheets>
  <externalReferences>
    <externalReference r:id="rId7"/>
  </externalReferences>
  <definedNames>
    <definedName name="_URATEXT" localSheetId="5">ИнструкцияРаботыИУслуги!$C$3</definedName>
    <definedName name="_URATEXT" localSheetId="4">ИнструкцияСтрахование!$C$3</definedName>
    <definedName name="_URATEXT">'Инструкция по заполнению'!$C$3</definedName>
    <definedName name="_URATEXT_1">'Инструкция по заполнению'!$C$3</definedName>
    <definedName name="Flag" localSheetId="3">'[1]Коммерческое предложение'!$O$51</definedName>
    <definedName name="Flag" localSheetId="5">'[1]Коммерческое предложение'!$O$51</definedName>
    <definedName name="Flag" localSheetId="4">'[1]Коммерческое предложение'!$O$51</definedName>
    <definedName name="NDS" localSheetId="3">'[1]Коммерческое предложение'!$R$10:$R$12</definedName>
    <definedName name="NDS" localSheetId="5">'[1]Коммерческое предложение'!$R$10:$R$12</definedName>
    <definedName name="NDS" localSheetId="4">'[1]Коммерческое предложение'!$R$10:$R$12</definedName>
    <definedName name="Nomenclatura" localSheetId="0">'1.1.'!$D$20:$D$1129</definedName>
    <definedName name="Print_Area" localSheetId="0">'1.1.'!$A$1:$Y$10</definedName>
    <definedName name="Print_Area" localSheetId="2">'1.2.'!$A$1:$Z$38</definedName>
    <definedName name="warning1">'1.1.'!$G$1</definedName>
    <definedName name="warning2">'1.1.'!$G$2</definedName>
    <definedName name="warning3">'1.1.'!$H$3</definedName>
    <definedName name="warning4">'1.1.'!$H$4</definedName>
    <definedName name="warning5">'1.1.'!$H$5</definedName>
    <definedName name="warning6">'1.1.'!$H$7</definedName>
    <definedName name="КоличествоИмя">'1.1.'!$M$20:$M$65537</definedName>
    <definedName name="НаименованиеПредметаЗакупки">'1.1.'!$D$9</definedName>
    <definedName name="НомерСертификатаИмя">'1.1.'!$K$20:$K$65537</definedName>
    <definedName name="Период" localSheetId="3">'[1]Коммерческое предложение'!$Q$54:$Q$55</definedName>
    <definedName name="Период" localSheetId="5">'[1]Коммерческое предложение'!$Q$54:$Q$55</definedName>
    <definedName name="Период" localSheetId="4">'[1]Коммерческое предложение'!$Q$54:$Q$55</definedName>
    <definedName name="Период">'1.1.'!#REF!</definedName>
    <definedName name="ТехническиеХарактеристики">'1.1.'!$H$9</definedName>
    <definedName name="ЦенаИнфо1">'1.1.'!#REF!</definedName>
    <definedName name="ЦенаИнфо2">'1.1.'!#REF!</definedName>
    <definedName name="ШапкаСтоимостьЗаЕдиницу">'1.1.'!$T$9</definedName>
  </definedNames>
  <calcPr calcId="145621"/>
</workbook>
</file>

<file path=xl/calcChain.xml><?xml version="1.0" encoding="utf-8"?>
<calcChain xmlns="http://schemas.openxmlformats.org/spreadsheetml/2006/main">
  <c r="AH19" i="1" l="1"/>
  <c r="AG19" i="1"/>
  <c r="AF19" i="1"/>
  <c r="AE19" i="1"/>
  <c r="AD19" i="1"/>
  <c r="Z19" i="1"/>
  <c r="W19" i="1"/>
  <c r="AC19" i="1" s="1"/>
  <c r="AH18" i="1"/>
  <c r="AG18" i="1"/>
  <c r="AF18" i="1"/>
  <c r="AE18" i="1"/>
  <c r="AD18" i="1"/>
  <c r="Z18" i="1"/>
  <c r="W18" i="1"/>
  <c r="X18" i="1" s="1"/>
  <c r="AH17" i="1"/>
  <c r="AG17" i="1"/>
  <c r="AF17" i="1"/>
  <c r="AE17" i="1"/>
  <c r="AD17" i="1"/>
  <c r="AC17" i="1"/>
  <c r="Z17" i="1"/>
  <c r="W17" i="1"/>
  <c r="X17" i="1" s="1"/>
  <c r="AH16" i="1"/>
  <c r="AG16" i="1"/>
  <c r="AF16" i="1"/>
  <c r="AE16" i="1"/>
  <c r="AD16" i="1"/>
  <c r="Z16" i="1"/>
  <c r="W16" i="1"/>
  <c r="X16" i="1" s="1"/>
  <c r="AH15" i="1"/>
  <c r="AG15" i="1"/>
  <c r="AF15" i="1"/>
  <c r="AE15" i="1"/>
  <c r="AD15" i="1"/>
  <c r="Z15" i="1"/>
  <c r="W15" i="1"/>
  <c r="X15" i="1" s="1"/>
  <c r="AH14" i="1"/>
  <c r="AG14" i="1"/>
  <c r="AF14" i="1"/>
  <c r="AE14" i="1"/>
  <c r="AD14" i="1"/>
  <c r="AC14" i="1"/>
  <c r="Z14" i="1"/>
  <c r="W14" i="1"/>
  <c r="X14" i="1" s="1"/>
  <c r="AH13" i="1"/>
  <c r="AG13" i="1"/>
  <c r="AF13" i="1"/>
  <c r="AE13" i="1"/>
  <c r="AD13" i="1"/>
  <c r="Z13" i="1"/>
  <c r="W13" i="1"/>
  <c r="AC13" i="1" s="1"/>
  <c r="AH12" i="1"/>
  <c r="AG12" i="1"/>
  <c r="AF12" i="1"/>
  <c r="AE12" i="1"/>
  <c r="AD12" i="1"/>
  <c r="Z12" i="1"/>
  <c r="W12" i="1"/>
  <c r="AC12" i="1" s="1"/>
  <c r="AH11" i="1"/>
  <c r="AG11" i="1"/>
  <c r="AF11" i="1"/>
  <c r="AE11" i="1"/>
  <c r="AD11" i="1"/>
  <c r="Z11" i="1"/>
  <c r="W11" i="1"/>
  <c r="AC11" i="1" s="1"/>
  <c r="X19" i="1" l="1"/>
  <c r="AB19" i="1" s="1"/>
  <c r="AC16" i="1"/>
  <c r="AC18" i="1"/>
  <c r="AC15" i="1"/>
  <c r="Y15" i="1"/>
  <c r="AA15" i="1" s="1"/>
  <c r="AI15" i="1" s="1"/>
  <c r="AB15" i="1"/>
  <c r="AB18" i="1"/>
  <c r="Y18" i="1"/>
  <c r="AA18" i="1" s="1"/>
  <c r="AI18" i="1" s="1"/>
  <c r="AB16" i="1"/>
  <c r="Y16" i="1"/>
  <c r="AA16" i="1" s="1"/>
  <c r="AI16" i="1" s="1"/>
  <c r="AB14" i="1"/>
  <c r="Y14" i="1"/>
  <c r="AA14" i="1" s="1"/>
  <c r="AI14" i="1" s="1"/>
  <c r="Y17" i="1"/>
  <c r="AA17" i="1" s="1"/>
  <c r="AI17" i="1" s="1"/>
  <c r="AB17" i="1"/>
  <c r="Y19" i="1"/>
  <c r="AA19" i="1" s="1"/>
  <c r="AI19" i="1" s="1"/>
  <c r="X12" i="1"/>
  <c r="X11" i="1"/>
  <c r="X13" i="1"/>
  <c r="AB13" i="1" l="1"/>
  <c r="Y13" i="1"/>
  <c r="AA13" i="1" s="1"/>
  <c r="AI13" i="1" s="1"/>
  <c r="AB12" i="1"/>
  <c r="Y12" i="1"/>
  <c r="AA12" i="1" s="1"/>
  <c r="AI12" i="1" s="1"/>
  <c r="AB11" i="1"/>
  <c r="Y11" i="1"/>
  <c r="AA11" i="1" s="1"/>
  <c r="AI11" i="1" s="1"/>
  <c r="E6" i="7" l="1"/>
  <c r="D6" i="7"/>
  <c r="F6" i="7"/>
  <c r="G6" i="7"/>
  <c r="H5" i="1" l="1"/>
  <c r="H4" i="1"/>
  <c r="H7" i="1" l="1"/>
  <c r="AI8" i="1" l="1"/>
</calcChain>
</file>

<file path=xl/sharedStrings.xml><?xml version="1.0" encoding="utf-8"?>
<sst xmlns="http://schemas.openxmlformats.org/spreadsheetml/2006/main" count="375" uniqueCount="194">
  <si>
    <t>№пп</t>
  </si>
  <si>
    <t>Ед. изм</t>
  </si>
  <si>
    <t>Грузополучатель</t>
  </si>
  <si>
    <t>Место (адрес) поставки товара</t>
  </si>
  <si>
    <t>UID</t>
  </si>
  <si>
    <t>Код Номенклатуры</t>
  </si>
  <si>
    <t>Код грузополучателя</t>
  </si>
  <si>
    <t xml:space="preserve">Предлагаемый к поставке товар </t>
  </si>
  <si>
    <t>Наименование товара</t>
  </si>
  <si>
    <t>Изготовитель</t>
  </si>
  <si>
    <t>ИНН</t>
  </si>
  <si>
    <t>КПП</t>
  </si>
  <si>
    <t>Расчетный счет</t>
  </si>
  <si>
    <t>Банк</t>
  </si>
  <si>
    <t>БИК</t>
  </si>
  <si>
    <t>Количество</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</si>
  <si>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</si>
  <si>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</si>
  <si>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</si>
  <si>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</si>
  <si>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</si>
  <si>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</si>
  <si>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</si>
  <si>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п/п</t>
  </si>
  <si>
    <t xml:space="preserve">1.Следующие поля заполняет Организатор закупки: </t>
  </si>
  <si>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</si>
  <si>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</si>
  <si>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</si>
  <si>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</si>
  <si>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</si>
  <si>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</si>
  <si>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</si>
  <si>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</si>
  <si>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</si>
  <si>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</si>
  <si>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</si>
  <si>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да</t>
  </si>
  <si>
    <t xml:space="preserve">1.3. Чертежи,  рисунки </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</si>
  <si>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</si>
  <si>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</si>
  <si>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t>НДС не облагается</t>
  </si>
  <si>
    <t>1.1. Сведения о предмете закупки</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</si>
  <si>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</si>
  <si>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</si>
  <si>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</si>
  <si>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</si>
  <si>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</si>
  <si>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</si>
  <si>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</si>
  <si>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</si>
  <si>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</si>
  <si>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</si>
  <si>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</si>
  <si>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</si>
  <si>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</si>
  <si>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</si>
  <si>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</si>
  <si>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</si>
  <si>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</si>
  <si>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</si>
  <si>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</si>
  <si>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</si>
  <si>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</si>
  <si>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</si>
  <si>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</si>
  <si>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</si>
  <si>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</si>
  <si>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</si>
  <si>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</si>
  <si>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</si>
  <si>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t>17</t>
  </si>
  <si>
    <t>10%</t>
  </si>
  <si>
    <t>18</t>
  </si>
  <si>
    <t>Подписант по Договору (в родительном падеже):</t>
  </si>
  <si>
    <t>действующего на основании</t>
  </si>
  <si>
    <t>e-mail для документооборота (указывается в договоре)</t>
  </si>
  <si>
    <t>Да</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</si>
  <si>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</si>
  <si>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</si>
  <si>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</si>
  <si>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</si>
  <si>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</si>
  <si>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</si>
  <si>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</si>
  <si>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</si>
  <si>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</si>
  <si>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</si>
  <si>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</si>
  <si>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</si>
  <si>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</si>
  <si>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</si>
  <si>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</si>
  <si>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</si>
  <si>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</si>
  <si>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</si>
  <si>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t>19</t>
  </si>
  <si>
    <t>20</t>
  </si>
  <si>
    <t xml:space="preserve"> Заполнение листа «Реквизиты Участника закупки»</t>
  </si>
  <si>
    <t>Форма расчета цены за единицу услуги</t>
  </si>
  <si>
    <t>ВНИМАНИЕ! УКАЗАННАЯ ФОРМА ЗАПОЛНЯЕТСЯ УЧАСТНИКОМ И ПРЕДОСТАВЛЯЕТСЯ В СОСТАВЕ ЗАЯВКИ В СЛУЧАЕ, ЕСЛИ «ЦЕНА ЗА ЕДИНИЦУ РАБОТЫ/УСЛУГИ» ЯВЛЯЕТСЯ КРИТЕРИЕМ ОЦЕНКИ 
(см. Информационную карту Документации о запросе предложений)</t>
  </si>
  <si>
    <t>Наименование вида работы</t>
  </si>
  <si>
    <t>Ед. изм.</t>
  </si>
  <si>
    <t>Начальная (максимальная) цена без НДС (руб.)</t>
  </si>
  <si>
    <t>Начальная (максимальная) цена с НДС (руб.)</t>
  </si>
  <si>
    <t>Предложение участника по цене без НДС (руб.)</t>
  </si>
  <si>
    <t>Предложение участника по цене с НДС (руб.)</t>
  </si>
  <si>
    <t>ИТОГО (сумма)</t>
  </si>
  <si>
    <t>Участник не вправе предложить стоимость за единицу работы/услуги без учета НДС выше начальной (максимальной) стоимости работы/услуги, указанной в колонке "Начальная (максимальная) цена без НДС, (руб.)". В случае если Участник предложит стоимость за единицу работы/услуги без учета НДС выше начальной (максимальной) стоимости за единицу работы/услуги без НДС, его заявка будет отклонена, как не соответствующая требованиям Документации.
Участник не вправе предложить стоимость за единицу работы/услуги с учетом НДС выше начальной (максимальной) стоимости работы/услуги, указанной в колонке "Начальная (максимальная) цена с НДС, (руб.)".В случае если Участник предложит стоимость за единицу работы/услуги с учетом НДС выше начальной (максимальной) стоимости за единицу работы/услуги с НДС, его заявка будет отклонена, как не соответствующая требованиям Документации.</t>
  </si>
  <si>
    <t xml:space="preserve">Внимание! </t>
  </si>
  <si>
    <t>Заказчик закупки заполняет столбцы 1, 2, 3, 4, 5.</t>
  </si>
  <si>
    <t>Участник закупки заполняет столбцы 6 и 7.</t>
  </si>
  <si>
    <t xml:space="preserve"> Заполнение листа «ЕдиницаУслуги» Сведения о предмете закупки </t>
  </si>
  <si>
    <t>Факс Участника (с указанием кода города)</t>
  </si>
  <si>
    <t>ОКАТО</t>
  </si>
  <si>
    <t>ОКТМО</t>
  </si>
  <si>
    <t>ОКОГУ</t>
  </si>
  <si>
    <t>ОКФС</t>
  </si>
  <si>
    <t>ОКОПФ</t>
  </si>
  <si>
    <t>Необходимость одобрения сделки уполномоченными органами Участника</t>
  </si>
  <si>
    <t>web-сайт Участника</t>
  </si>
  <si>
    <t>Контактный телефон (с указанием кода города)</t>
  </si>
  <si>
    <t>www.123.ru</t>
  </si>
  <si>
    <t xml:space="preserve">*Цена предложения: включает в себя  все налоги, пошлины, </t>
  </si>
  <si>
    <t>сборы и обязательные платежи в соответствии с действующим законодательством Российской Федерации, а также все иные расходы.</t>
  </si>
  <si>
    <t>^
Товары</t>
  </si>
  <si>
    <t>^
Страхование</t>
  </si>
  <si>
    <t>^
Работы/услуги</t>
  </si>
  <si>
    <t xml:space="preserve">1.Следующие поля заполняет Заказчик: </t>
  </si>
  <si>
    <r>
      <t xml:space="preserve">·     </t>
    </r>
    <r>
      <rPr>
        <sz val="12"/>
        <color indexed="8"/>
        <rFont val="Times New Roman"/>
        <family val="1"/>
        <charset val="204"/>
      </rPr>
      <t>«Наименование предмета закупки»;</t>
    </r>
  </si>
  <si>
    <r>
      <t xml:space="preserve">·     </t>
    </r>
    <r>
      <rPr>
        <sz val="12"/>
        <color indexed="8"/>
        <rFont val="Times New Roman"/>
        <family val="1"/>
        <charset val="204"/>
      </rPr>
      <t>«Единицы измерения»;</t>
    </r>
  </si>
  <si>
    <r>
      <t xml:space="preserve">·     </t>
    </r>
    <r>
      <rPr>
        <sz val="12"/>
        <color indexed="8"/>
        <rFont val="Times New Roman"/>
        <family val="1"/>
        <charset val="204"/>
      </rPr>
      <t>«Количество»;</t>
    </r>
  </si>
  <si>
    <r>
      <t xml:space="preserve">·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</si>
  <si>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t>
    </r>
  </si>
  <si>
    <r>
      <rPr>
        <b/>
        <sz val="12"/>
        <rFont val="Times New Roman"/>
        <family val="1"/>
        <charset val="204"/>
      </rPr>
      <t>·     «Общая стоимость с учетом налога (руб.)»</t>
    </r>
    <r>
      <rPr>
        <sz val="12"/>
        <rFont val="Times New Roman"/>
        <family val="1"/>
        <charset val="204"/>
      </rPr>
      <t>. В случае, если заявки Участников оцениваются по критерию "Размер годового тарифа", "Размер годового тарифа по программе Бизнес", "Размер годового тарифа по программе Эконом", "Размер годового тарифа по программе Стандарт", "Размер годового тарифа по программе Дети", "Размер годового тарифа по категории Менеджеры высшего звена", "Размер годового тарифа по категории Сотрудники среднего руководящего звена, ИТР, рабочие и служащие", "Размер годового тарифа по риску Автокаско", "Размер годового тарифа по риску Дополнительное оборудование", "Размер годового тарифа по риску Гражданская ответственность", "Размер годового тарифа по риску Несчастный случай" значение в графе "Итого с учетом налога (руб.)" не должно превышать цену договора, для участников не освобожденных от уплаты НДС (с НДС), либо для участников, использующих правок на освобождение от уплаты НДС или не являющихся плательщиками НДС (без НДС), указанную в пункте 3.9 Документации.</t>
    </r>
  </si>
  <si>
    <r>
      <t xml:space="preserve">·     </t>
    </r>
    <r>
      <rPr>
        <sz val="12"/>
        <color indexed="8"/>
        <rFont val="Times New Roman"/>
        <family val="1"/>
        <charset val="204"/>
      </rPr>
      <t>«Наименование вида работы/услуги»;</t>
    </r>
  </si>
  <si>
    <r>
      <t xml:space="preserve">·     </t>
    </r>
    <r>
      <rPr>
        <sz val="12"/>
        <color indexed="8"/>
        <rFont val="Times New Roman"/>
        <family val="1"/>
        <charset val="204"/>
      </rPr>
      <t>«Ед. изм.»;</t>
    </r>
  </si>
  <si>
    <r>
      <t xml:space="preserve">·     </t>
    </r>
    <r>
      <rPr>
        <sz val="12"/>
        <color indexed="8"/>
        <rFont val="Times New Roman"/>
        <family val="1"/>
        <charset val="204"/>
      </rPr>
      <t>«Начальная (максимальная) цена без НДС, руб.»;</t>
    </r>
  </si>
  <si>
    <r>
      <t xml:space="preserve">·     </t>
    </r>
    <r>
      <rPr>
        <sz val="12"/>
        <color indexed="8"/>
        <rFont val="Times New Roman"/>
        <family val="1"/>
        <charset val="204"/>
      </rPr>
      <t>«Начальная (максимальная) цена с НДС, руб.»;</t>
    </r>
  </si>
  <si>
    <r>
      <t xml:space="preserve">·     </t>
    </r>
    <r>
      <rPr>
        <sz val="12"/>
        <color indexed="8"/>
        <rFont val="Times New Roman"/>
        <family val="1"/>
        <charset val="204"/>
      </rPr>
      <t xml:space="preserve">«ИТОГО (сумма)» - результат расчета на основании данных, заведенных Заказчиком и Участником в полях «Начальная (максимальная) цена без НДС, руб.», «Начальная (максимальная) цена с НДС, руб.», «Предложение участника по цене без НДС, руб.» и «Предложение участника по цене с НДС, руб.» </t>
    </r>
  </si>
  <si>
    <r>
      <rPr>
        <b/>
        <sz val="12"/>
        <color indexed="8"/>
        <rFont val="Times New Roman"/>
        <family val="1"/>
        <charset val="204"/>
      </rPr>
      <t>·     «Предложение участника по цене без НДС, руб.»</t>
    </r>
    <r>
      <rPr>
        <sz val="12"/>
        <color indexed="8"/>
        <rFont val="Times New Roman"/>
        <family val="1"/>
        <charset val="204"/>
      </rPr>
      <t xml:space="preserve"> .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</si>
  <si>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r>
      <rPr>
        <b/>
        <sz val="12"/>
        <rFont val="Times New Roman"/>
        <family val="1"/>
        <charset val="204"/>
      </rPr>
      <t>·     «Предложение участника по цене с НДС, руб.»</t>
    </r>
    <r>
      <rPr>
        <sz val="12"/>
        <rFont val="Times New Roman"/>
        <family val="1"/>
        <charset val="204"/>
      </rPr>
      <t>. Участник не вправе предложить цену за единицу работы/услуги с учетом НДС выше начальной (максимальной) цены за единицу работы/услуги, указанной в колонке "Начальная (максимальная) цена с НДС, (руб.)".В случае если Участник предложит цену за единицу работы/услуги с учетом НДС выше начальной (максимальной) цены за единицу работы/услуги с НДС, его заявка будет отклонена, как не соответствующая требованиям Документации.</t>
    </r>
  </si>
  <si>
    <r>
      <rPr>
        <b/>
        <sz val="12"/>
        <rFont val="Times New Roman"/>
        <family val="1"/>
        <charset val="204"/>
      </rPr>
      <t>·     «Цена за ед. работы/услуги без налога (руб.)»</t>
    </r>
    <r>
      <rPr>
        <sz val="12"/>
        <rFont val="Times New Roman"/>
        <family val="1"/>
        <charset val="204"/>
      </rPr>
      <t>.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t>
    </r>
  </si>
  <si>
    <r>
      <rPr>
        <b/>
        <sz val="12"/>
        <rFont val="Times New Roman"/>
        <family val="1"/>
        <charset val="204"/>
      </rP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
</t>
    </r>
  </si>
  <si>
    <r>
      <rPr>
        <b/>
        <sz val="12"/>
        <color indexed="8"/>
        <rFont val="Times New Roman"/>
        <family val="1"/>
        <charset val="204"/>
      </rPr>
      <t>·     «Предложение участника по цене без НДС, руб.»</t>
    </r>
    <r>
      <rPr>
        <sz val="12"/>
        <color indexed="8"/>
        <rFont val="Times New Roman"/>
        <family val="1"/>
        <charset val="204"/>
      </rPr>
      <t>.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</si>
  <si>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t>Эквивалент</t>
  </si>
  <si>
    <r>
      <rPr>
        <b/>
        <sz val="12"/>
        <rFont val="Times New Roman"/>
        <family val="1"/>
        <charset val="204"/>
      </rPr>
      <t>·     «Общая стоимость с учетом налога (руб.)»</t>
    </r>
    <r>
      <rPr>
        <sz val="12"/>
        <rFont val="Times New Roman"/>
        <family val="1"/>
        <charset val="204"/>
      </rPr>
      <t>. Если заявки Участников оцениваются по критерию «Цена за единицу работы (услуги)», Участник не вправе предложить иную цену договора, кроме установленной в п. 3.9 настоящей Документации. При этом предложенная Участником цена за единицу работы (услуги) не должна превышать начальную (максимальную) цену за единицу работы (услуги), указанную в п. 3.9 настоящей Документации. Предложение о цене за единицу работы (услуги) участника, использующего право на освобождение от уплаты НДС или не являющегося налогоплательщиком НДС, не должно превышать начальную (максимальную) цену за единицу работы (услуги) для участников, использующих право на освобождение от уплаты НДС или не являющихся налогоплательщиками НДС, указанную в п. 3.9 настоящей Документации.</t>
    </r>
  </si>
  <si>
    <t>Или эквивалент</t>
  </si>
  <si>
    <r>
      <rPr>
        <b/>
        <sz val="12"/>
        <rFont val="Times New Roman"/>
        <family val="1"/>
        <charset val="204"/>
      </rPr>
      <t>·     «Цена за ед. без налога (руб.)»</t>
    </r>
    <r>
      <rPr>
        <sz val="12"/>
        <rFont val="Times New Roman"/>
        <family val="1"/>
        <charset val="204"/>
      </rPr>
      <t xml:space="preserve">.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  
</t>
    </r>
  </si>
  <si>
    <t>92b1f1a0-2126-4ea7-97c4-64e45998ed3e</t>
  </si>
  <si>
    <t>7495197b-5c07-490c-aea9-9bd318344bd2</t>
  </si>
  <si>
    <t>30383b44-9972-11e8-8295-005056b8f04c</t>
  </si>
  <si>
    <t>21</t>
  </si>
  <si>
    <t xml:space="preserve">Участник не вправе вносить изменения в содержание указанных граф/полей. В случае, если в заявке представленной Участником, содержание хотя бы одного из указанных полей/граф будет изменено, Организатор /Комиссия вправе отклонить Заявку такого Участника как не соответствующую требованиям Документации. </t>
  </si>
  <si>
    <t>В соответствии с описанием поставляемого товара Форма 15</t>
  </si>
  <si>
    <t xml:space="preserve">Наименование, марка и модель товара
</t>
  </si>
  <si>
    <t xml:space="preserve">Технические характеристики и комплектация, гарантийный срок
</t>
  </si>
  <si>
    <t xml:space="preserve">Номер  сертификата добровольной сертификации / НЕТ
</t>
  </si>
  <si>
    <r>
      <t xml:space="preserve">·     </t>
    </r>
    <r>
      <rPr>
        <sz val="12"/>
        <color indexed="8"/>
        <rFont val="Times New Roman"/>
        <family val="1"/>
        <charset val="204"/>
      </rPr>
      <t>«Сведения из Документации о закупке. Наименование товара»;</t>
    </r>
  </si>
  <si>
    <t>20%</t>
  </si>
  <si>
    <t>В соответствии с Техническим заданием</t>
  </si>
  <si>
    <t xml:space="preserve"> Заполнение листа «1.2.» Чертежи, рисунки</t>
  </si>
  <si>
    <t>Не допускается указание в первой части Заявки сведений об участнике Закупки, о его соответствии обязательным и дополнительным квалификационным требованиям, установленным в настоящей Документации, ценовом предложении. В случае если в первой части Заявки представлены сведения об Участнике Закупки, о его соответствии обязательным и дополнительным квалификационным требованиям, ценовом предложении, такая Заявка подлежит отклонению от участия в Закупке.</t>
  </si>
  <si>
    <t>Сведения из Документации/Извещения о закупке</t>
  </si>
  <si>
    <r>
      <t xml:space="preserve">·     </t>
    </r>
    <r>
      <rPr>
        <sz val="12"/>
        <color indexed="8"/>
        <rFont val="Times New Roman"/>
        <family val="1"/>
        <charset val="204"/>
      </rPr>
      <t>«Или эквивалент»;</t>
    </r>
  </si>
  <si>
    <r>
      <t xml:space="preserve">·     </t>
    </r>
    <r>
      <rPr>
        <sz val="12"/>
        <color indexed="8"/>
        <rFont val="Times New Roman"/>
        <family val="1"/>
        <charset val="204"/>
      </rPr>
      <t>«Технические характеристики и комплектация, гарантийный срок»;</t>
    </r>
  </si>
  <si>
    <r>
      <t xml:space="preserve">  </t>
    </r>
    <r>
      <rPr>
        <b/>
        <sz val="12"/>
        <color indexed="8"/>
        <rFont val="Times New Roman"/>
        <family val="1"/>
        <charset val="204"/>
      </rPr>
      <t>2.Следующие поля заполняет Участник закупки:</t>
    </r>
  </si>
  <si>
    <r>
      <t xml:space="preserve">·     «Эквивалент». </t>
    </r>
    <r>
      <rPr>
        <sz val="12"/>
        <color indexed="8"/>
        <rFont val="Times New Roman"/>
        <family val="1"/>
        <charset val="204"/>
      </rPr>
      <t>В случае если в столбце "Допустимость эквивалента" установлено значение "Да", Участник в столбце "Эквивалент" должен указать одно из двух значений "Да" или "Нет".  Если Участник в столбце 4 выбрал значение "Да", но в поле "Наименование товара" указал значения  для не эквивалента, то Организатор/Комиссия вправе отклонить Заявку такого Участника как не соответствующую требованиям Документации. Если Участник в столбце "Эквивалент" указал значение "Нет", но в поле "Наименование товара" указал значения для эквивалента, Организатор/Комиссия вправе отклонить Заявку такого Участника как не соответствующую требованиям Документации
Если в столбце "Допустимость эквивалента" установлено значение "Нет", Участник в столбце "Эквивалент" должен указать значение "Нет". При этом если Участник указал в столбце "Эквивалент" значение "Да", Организатор/Комиссия вправе отклонить Заявку такого Участника как не соответствующую требованиям Документации.</t>
    </r>
  </si>
  <si>
    <r>
      <t xml:space="preserve">·     «Наименование, марка и модель товара».  </t>
    </r>
    <r>
      <rPr>
        <sz val="12"/>
        <color indexed="8"/>
        <rFont val="Times New Roman"/>
        <family val="1"/>
        <charset val="204"/>
      </rPr>
      <t>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
В случае, если  данное  поле Участником заполнено не будет, Организатор/Комиссия вправе отклонить заяввку такого Участника как не соответствующую требованиям Закупочной документации. В случае, если наименование, марка и/или модель указанного Участником товара не будут соответствовать требованиям Документации, Организатор/Комиссия вправе отклонить заявку такого Участника.
Не допускается в поле "Наименование товара" указывать технические характеристики и/или комплектацию товара и/или гарантийный срок и/или иную информацию о товаре, не являющуюся наименованием, маркой и моделью товара. Если Участник в данном поле указал технические характеристики и/или комплектацию товара и/или гарантийный срок и/или иную информацию о товаре, не являющейся наименованием, маркой и моделью товара, Организатор/Комиссия вправе отклонить Заявку такого Участника как не соответствующую требованиям Документации.</t>
    </r>
  </si>
  <si>
    <t>Иное</t>
  </si>
  <si>
    <t>Описание поставляемого товара</t>
  </si>
  <si>
    <t>ИНСТРУКЦИЯ ПО ЗАПОЛНЕНИЮ Описание поставляемого товара</t>
  </si>
  <si>
    <t>674b30cb-c78e-4ca7-82af-adecfab0a3b5</t>
  </si>
  <si>
    <t>Муфта электросварная ПЭ100 SDR11 D63</t>
  </si>
  <si>
    <t>Укажите номер сертификата или выберите &lt;&lt;Нет&gt;&gt;</t>
  </si>
  <si>
    <t>Штука</t>
  </si>
  <si>
    <t>11085</t>
  </si>
  <si>
    <t>Акционерное общество "Челябинскгоргаз"</t>
  </si>
  <si>
    <t>454087, г. Челябинск, ул. Рылеева, д. 8</t>
  </si>
  <si>
    <t>8e8e72e2-9b42-4cf2-988a-a73cc23e6353</t>
  </si>
  <si>
    <t>Муфта электросварная усилительная ПЭ100 SDR11 D110</t>
  </si>
  <si>
    <t>98e26604-d084-42ae-8a8e-361aabe0c016</t>
  </si>
  <si>
    <t>Седелка электросварная (головная часть) с фрезой ПЭ100 SDR11 D63х32</t>
  </si>
  <si>
    <t>d0daac24-34e3-406c-b8c0-1a60d1565037</t>
  </si>
  <si>
    <t>Отвод электросварной 90град.ПЭ100 SDR11 D63</t>
  </si>
  <si>
    <t>bc1d7608-f28f-4ee5-80e9-10c09ed18fc6</t>
  </si>
  <si>
    <t>Отвод седелочный электросварной ПЭ100 SDR11 D160х63</t>
  </si>
  <si>
    <t>2d675823-0f27-4030-be38-e1339158c118</t>
  </si>
  <si>
    <t>Отвод седелочный электросварной</t>
  </si>
  <si>
    <t>b26ba132-a415-4f94-8110-764e22bffff6</t>
  </si>
  <si>
    <t>3a53cbf5-fc86-47c7-9f6a-5a758b56d169</t>
  </si>
  <si>
    <t>Соединение неразъемное полиэтилен-сталь</t>
  </si>
  <si>
    <t>a6e624f5-75a2-4834-8dcd-484d295563d2</t>
  </si>
  <si>
    <t>Соединение неразъемное полиэтилен-сталь D90х89 ПЭ100 SDR11</t>
  </si>
  <si>
    <t>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</si>
</sst>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quot;р.&quot;"/>
    <numFmt numFmtId="165" formatCode="#,##0.00_р_."/>
    <numFmt numFmtId="166" formatCode="0.000"/>
    <numFmt numFmtId="167" formatCode="#,##0.00\ _₽"/>
  </numFmts>
  <fonts count="30"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12"/>
      <color indexed="8"/>
      <name val="Times New Roman"/>
      <family val="1"/>
      <charset val="204"/>
    </font>
    <font>
      <b/>
      <sz val="16"/>
      <color indexed="8"/>
      <name val="Times New Roman"/>
      <family val="1"/>
      <charset val="204"/>
    </font>
    <font>
      <b/>
      <sz val="12"/>
      <name val="Times New Roman"/>
      <family val="1"/>
      <charset val="204"/>
    </font>
    <font>
      <sz val="12"/>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b/>
      <sz val="11"/>
      <color rgb="FFFF0000"/>
      <name val="Times New Roman"/>
      <family val="1"/>
      <charset val="204"/>
    </font>
    <font>
      <b/>
      <sz val="14"/>
      <color rgb="FF000000"/>
      <name val="Times New Roman"/>
      <family val="1"/>
      <charset val="204"/>
    </font>
    <font>
      <sz val="11"/>
      <color theme="1"/>
      <name val="Calibri"/>
      <family val="2"/>
      <charset val="204"/>
    </font>
    <font>
      <b/>
      <sz val="11"/>
      <color rgb="FF000000"/>
      <name val="Times New Roman"/>
      <family val="1"/>
      <charset val="204"/>
    </font>
    <font>
      <sz val="11"/>
      <color rgb="FF000000"/>
      <name val="Times New Roman"/>
      <family val="1"/>
      <charset val="204"/>
    </font>
    <font>
      <sz val="10"/>
      <color rgb="FF000000"/>
      <name val="Times New Roman"/>
      <family val="1"/>
      <charset val="204"/>
    </font>
    <font>
      <u/>
      <sz val="11"/>
      <color indexed="12"/>
      <name val="Calibri"/>
      <family val="2"/>
      <charset val="204"/>
    </font>
    <font>
      <b/>
      <sz val="12"/>
      <color rgb="FFFF0000"/>
      <name val="Times New Roman"/>
      <family val="1"/>
      <charset val="204"/>
    </font>
    <font>
      <sz val="11"/>
      <color indexed="8"/>
      <name val="Calibri"/>
      <family val="2"/>
      <charset val="204"/>
    </font>
    <font>
      <b/>
      <sz val="12"/>
      <color indexed="10"/>
      <name val="Times New Roman"/>
      <family val="1"/>
      <charset val="204"/>
    </font>
    <font>
      <b/>
      <sz val="14"/>
      <color indexed="3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156">
    <xf numFmtId="0" fontId="0" fillId="0" borderId="0" xfId="0"/>
    <xf numFmtId="0" fontId="8" fillId="0" borderId="0" xfId="0" applyFont="1"/>
    <xf numFmtId="49" fontId="8" fillId="0" borderId="0" xfId="0" applyNumberFormat="1" applyFont="1"/>
    <xf numFmtId="164" fontId="8" fillId="0" borderId="0" xfId="0" applyNumberFormat="1" applyFont="1"/>
    <xf numFmtId="165" fontId="8" fillId="0" borderId="0" xfId="0" applyNumberFormat="1"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8" fillId="0" borderId="1" xfId="0" applyFont="1" applyBorder="1"/>
    <xf numFmtId="164" fontId="8" fillId="0" borderId="0" xfId="0" applyNumberFormat="1" applyFont="1" applyBorder="1" applyAlignment="1">
      <alignment horizontal="center" vertical="center" wrapText="1"/>
    </xf>
    <xf numFmtId="164" fontId="8" fillId="0" borderId="0" xfId="0" applyNumberFormat="1" applyFont="1" applyBorder="1"/>
    <xf numFmtId="0" fontId="8" fillId="0" borderId="0" xfId="0" applyFont="1" applyBorder="1" applyAlignment="1">
      <alignment horizontal="center" wrapText="1"/>
    </xf>
    <xf numFmtId="0" fontId="0" fillId="0" borderId="0" xfId="0"/>
    <xf numFmtId="0" fontId="10" fillId="0" borderId="0" xfId="0" applyFont="1" applyBorder="1" applyAlignment="1">
      <alignment horizontal="left"/>
    </xf>
    <xf numFmtId="0" fontId="8" fillId="0" borderId="0" xfId="0" applyFont="1" applyProtection="1">
      <protection locked="0"/>
    </xf>
    <xf numFmtId="49" fontId="8" fillId="0" borderId="0" xfId="0" applyNumberFormat="1" applyFont="1" applyProtection="1">
      <protection locked="0"/>
    </xf>
    <xf numFmtId="164" fontId="8" fillId="0" borderId="0" xfId="0" applyNumberFormat="1" applyFont="1" applyProtection="1">
      <protection locked="0"/>
    </xf>
    <xf numFmtId="165" fontId="8" fillId="0" borderId="0" xfId="0" applyNumberFormat="1" applyFont="1" applyProtection="1">
      <protection locked="0"/>
    </xf>
    <xf numFmtId="165" fontId="8" fillId="0" borderId="0" xfId="0" applyNumberFormat="1" applyFont="1" applyAlignment="1" applyProtection="1">
      <alignment wrapText="1"/>
      <protection locked="0"/>
    </xf>
    <xf numFmtId="0" fontId="8" fillId="0" borderId="4" xfId="0" applyFont="1" applyBorder="1" applyAlignment="1">
      <alignment horizontal="left"/>
    </xf>
    <xf numFmtId="0" fontId="10" fillId="0" borderId="0" xfId="0" applyFont="1" applyFill="1" applyBorder="1" applyAlignment="1">
      <alignment horizontal="right" wrapText="1"/>
    </xf>
    <xf numFmtId="0" fontId="11" fillId="0" borderId="0" xfId="0" applyFont="1" applyBorder="1" applyAlignment="1"/>
    <xf numFmtId="0" fontId="8" fillId="0" borderId="2" xfId="0" applyFont="1" applyBorder="1" applyAlignment="1">
      <alignment horizontal="center" vertical="center" wrapText="1"/>
    </xf>
    <xf numFmtId="0" fontId="10" fillId="0" borderId="0" xfId="0" applyFont="1" applyFill="1" applyBorder="1" applyAlignment="1">
      <alignment wrapText="1"/>
    </xf>
    <xf numFmtId="0" fontId="8" fillId="0" borderId="0" xfId="0" applyFont="1" applyFill="1"/>
    <xf numFmtId="0" fontId="0" fillId="0" borderId="0" xfId="0" applyFill="1"/>
    <xf numFmtId="0" fontId="8" fillId="0" borderId="0" xfId="0" applyFont="1" applyFill="1" applyBorder="1" applyAlignment="1">
      <alignment horizontal="center" wrapText="1"/>
    </xf>
    <xf numFmtId="165" fontId="8" fillId="0" borderId="0" xfId="0" applyNumberFormat="1" applyFont="1" applyFill="1"/>
    <xf numFmtId="49" fontId="8" fillId="0" borderId="2" xfId="0" applyNumberFormat="1" applyFont="1" applyBorder="1" applyAlignment="1">
      <alignment horizontal="center" vertical="center" wrapText="1"/>
    </xf>
    <xf numFmtId="0" fontId="0" fillId="0" borderId="0" xfId="0" applyAlignment="1">
      <alignment wrapText="1"/>
    </xf>
    <xf numFmtId="165" fontId="8" fillId="0" borderId="0" xfId="0" applyNumberFormat="1" applyFont="1" applyProtection="1">
      <protection hidden="1"/>
    </xf>
    <xf numFmtId="0" fontId="8" fillId="0" borderId="0" xfId="0" applyFont="1" applyProtection="1">
      <protection hidden="1"/>
    </xf>
    <xf numFmtId="165" fontId="9" fillId="3" borderId="0" xfId="0" applyNumberFormat="1" applyFont="1" applyFill="1" applyProtection="1">
      <protection hidden="1"/>
    </xf>
    <xf numFmtId="0" fontId="8" fillId="3" borderId="0" xfId="0" applyFont="1" applyFill="1" applyProtection="1">
      <protection hidden="1"/>
    </xf>
    <xf numFmtId="164" fontId="8" fillId="0" borderId="0" xfId="0" applyNumberFormat="1" applyFont="1" applyProtection="1">
      <protection hidden="1"/>
    </xf>
    <xf numFmtId="0" fontId="8" fillId="4" borderId="1" xfId="0" applyFont="1" applyFill="1" applyBorder="1" applyProtection="1">
      <protection hidden="1"/>
    </xf>
    <xf numFmtId="0" fontId="9" fillId="4" borderId="1" xfId="0" applyFont="1" applyFill="1" applyBorder="1" applyAlignment="1" applyProtection="1">
      <alignment horizontal="center" vertical="center"/>
      <protection hidden="1"/>
    </xf>
    <xf numFmtId="165" fontId="11" fillId="5" borderId="1" xfId="0" applyNumberFormat="1" applyFont="1" applyFill="1" applyBorder="1" applyAlignment="1" applyProtection="1">
      <alignment horizontal="center" vertical="center"/>
      <protection hidden="1"/>
    </xf>
    <xf numFmtId="165" fontId="8" fillId="0" borderId="0" xfId="0" applyNumberFormat="1" applyFont="1" applyFill="1" applyBorder="1" applyAlignment="1" applyProtection="1">
      <alignment horizontal="center" vertical="center" wrapText="1"/>
      <protection hidden="1"/>
    </xf>
    <xf numFmtId="0" fontId="12" fillId="0" borderId="0" xfId="0" applyFont="1" applyProtection="1">
      <protection hidden="1"/>
    </xf>
    <xf numFmtId="49" fontId="8" fillId="0" borderId="0" xfId="0" applyNumberFormat="1" applyFont="1" applyBorder="1" applyAlignment="1">
      <alignment horizontal="center" vertical="center" wrapText="1"/>
    </xf>
    <xf numFmtId="49" fontId="10" fillId="4" borderId="1" xfId="0" applyNumberFormat="1" applyFont="1" applyFill="1" applyBorder="1" applyAlignment="1" applyProtection="1">
      <alignment horizontal="center" vertical="center" wrapText="1"/>
      <protection hidden="1"/>
    </xf>
    <xf numFmtId="49" fontId="10" fillId="4" borderId="1" xfId="0" applyNumberFormat="1" applyFont="1" applyFill="1" applyBorder="1" applyAlignment="1" applyProtection="1">
      <alignment horizontal="center" vertical="center"/>
      <protection hidden="1"/>
    </xf>
    <xf numFmtId="49" fontId="8" fillId="0" borderId="2" xfId="0" applyNumberFormat="1" applyFont="1" applyBorder="1" applyAlignment="1">
      <alignment horizontal="center" vertical="center" wrapText="1"/>
    </xf>
    <xf numFmtId="0" fontId="10" fillId="0" borderId="0" xfId="0" applyFont="1" applyFill="1" applyBorder="1" applyAlignment="1">
      <alignment horizontal="right" wrapText="1"/>
    </xf>
    <xf numFmtId="0" fontId="8" fillId="4" borderId="0" xfId="0" applyFont="1" applyFill="1" applyBorder="1" applyProtection="1">
      <protection hidden="1"/>
    </xf>
    <xf numFmtId="49" fontId="1" fillId="0" borderId="2" xfId="0" applyNumberFormat="1" applyFont="1" applyBorder="1" applyAlignment="1">
      <alignment horizontal="center" vertical="center" wrapText="1"/>
    </xf>
    <xf numFmtId="0" fontId="10" fillId="0" borderId="0" xfId="0" applyFont="1" applyFill="1" applyBorder="1" applyAlignment="1">
      <alignment horizontal="right" wrapText="1"/>
    </xf>
    <xf numFmtId="49" fontId="16" fillId="4" borderId="0" xfId="0" applyNumberFormat="1"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protection hidden="1"/>
    </xf>
    <xf numFmtId="49" fontId="16" fillId="4" borderId="0" xfId="0" applyNumberFormat="1" applyFont="1" applyFill="1" applyBorder="1" applyAlignment="1" applyProtection="1">
      <alignment horizontal="center" vertical="center"/>
      <protection hidden="1"/>
    </xf>
    <xf numFmtId="0" fontId="8" fillId="0" borderId="0" xfId="0" applyFont="1"/>
    <xf numFmtId="0" fontId="14" fillId="0" borderId="0" xfId="0" applyNumberFormat="1" applyFont="1" applyAlignment="1">
      <alignment horizontal="center"/>
    </xf>
    <xf numFmtId="0" fontId="14" fillId="0" borderId="0" xfId="0" applyFont="1" applyBorder="1" applyAlignment="1">
      <alignment horizontal="center"/>
    </xf>
    <xf numFmtId="0" fontId="18" fillId="0" borderId="0" xfId="0" applyFont="1" applyBorder="1" applyAlignment="1">
      <alignment horizontal="center"/>
    </xf>
    <xf numFmtId="49" fontId="16" fillId="4" borderId="0" xfId="0" applyNumberFormat="1" applyFont="1" applyFill="1" applyBorder="1" applyAlignment="1" applyProtection="1">
      <alignment horizontal="right" vertical="center" wrapText="1"/>
      <protection hidden="1"/>
    </xf>
    <xf numFmtId="49" fontId="8" fillId="0" borderId="1" xfId="0" applyNumberFormat="1" applyFont="1" applyBorder="1" applyAlignment="1">
      <alignment horizontal="center" vertical="center" wrapText="1"/>
    </xf>
    <xf numFmtId="49" fontId="8" fillId="0" borderId="5" xfId="0" applyNumberFormat="1" applyFont="1" applyBorder="1" applyAlignment="1">
      <alignment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xf>
    <xf numFmtId="0" fontId="21" fillId="0" borderId="0" xfId="0" applyFont="1" applyFill="1" applyBorder="1"/>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167" fontId="23" fillId="0" borderId="9" xfId="0" applyNumberFormat="1" applyFont="1" applyFill="1" applyBorder="1" applyAlignment="1">
      <alignment horizontal="right" vertical="center" wrapText="1"/>
    </xf>
    <xf numFmtId="0" fontId="23" fillId="0" borderId="0" xfId="0" applyFont="1" applyFill="1" applyBorder="1" applyAlignment="1">
      <alignment horizontal="center" vertical="center"/>
    </xf>
    <xf numFmtId="0" fontId="23" fillId="0" borderId="0" xfId="0" applyFont="1" applyFill="1" applyBorder="1"/>
    <xf numFmtId="0" fontId="19" fillId="0" borderId="0" xfId="0" applyFont="1" applyFill="1" applyBorder="1" applyAlignment="1">
      <alignment vertical="center"/>
    </xf>
    <xf numFmtId="49" fontId="22" fillId="0" borderId="10" xfId="0" applyNumberFormat="1" applyFont="1" applyFill="1" applyBorder="1" applyAlignment="1">
      <alignment horizontal="center" vertical="center" wrapText="1"/>
    </xf>
    <xf numFmtId="49" fontId="22" fillId="0" borderId="12" xfId="0" applyNumberFormat="1"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0" xfId="0" applyFont="1" applyFill="1" applyBorder="1" applyAlignment="1">
      <alignment horizontal="right" vertical="center" wrapText="1"/>
    </xf>
    <xf numFmtId="167" fontId="23" fillId="0" borderId="0" xfId="0" applyNumberFormat="1" applyFont="1" applyFill="1" applyBorder="1" applyAlignment="1">
      <alignment horizontal="right" vertical="center" wrapText="1"/>
    </xf>
    <xf numFmtId="2" fontId="23" fillId="0" borderId="7" xfId="0" applyNumberFormat="1" applyFont="1" applyFill="1" applyBorder="1" applyAlignment="1">
      <alignment horizontal="right" vertical="center" wrapText="1"/>
    </xf>
    <xf numFmtId="2" fontId="1" fillId="6" borderId="7" xfId="0" applyNumberFormat="1" applyFont="1" applyFill="1" applyBorder="1" applyAlignment="1" applyProtection="1">
      <alignment horizontal="right" vertical="center" wrapText="1" shrinkToFit="1"/>
      <protection locked="0"/>
    </xf>
    <xf numFmtId="0" fontId="16" fillId="0" borderId="0" xfId="0" applyFont="1" applyBorder="1" applyAlignment="1">
      <alignment horizontal="left" vertical="center"/>
    </xf>
    <xf numFmtId="0" fontId="17" fillId="0" borderId="0" xfId="1" applyBorder="1" applyAlignment="1">
      <alignment horizontal="left" vertical="center" wrapText="1"/>
    </xf>
    <xf numFmtId="0" fontId="4" fillId="0" borderId="14"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wrapText="1"/>
    </xf>
    <xf numFmtId="1" fontId="4" fillId="0" borderId="14" xfId="0" applyNumberFormat="1" applyFont="1" applyFill="1" applyBorder="1" applyAlignment="1" applyProtection="1">
      <alignment horizontal="left" vertical="center" wrapText="1"/>
    </xf>
    <xf numFmtId="0" fontId="25" fillId="0" borderId="14" xfId="0" applyNumberFormat="1" applyFont="1" applyFill="1" applyBorder="1" applyAlignment="1" applyProtection="1">
      <alignment horizontal="left" vertical="center" wrapText="1"/>
    </xf>
    <xf numFmtId="0" fontId="25" fillId="0" borderId="14" xfId="0" applyNumberFormat="1" applyFont="1" applyFill="1" applyBorder="1" applyAlignment="1" applyProtection="1">
      <alignment horizontal="left" vertical="center"/>
    </xf>
    <xf numFmtId="0" fontId="7" fillId="0" borderId="14" xfId="0" applyNumberFormat="1" applyFont="1" applyFill="1" applyBorder="1" applyAlignment="1" applyProtection="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0" fontId="8" fillId="0" borderId="0" xfId="0" applyFont="1" applyBorder="1" applyAlignment="1"/>
    <xf numFmtId="0" fontId="8" fillId="0" borderId="0" xfId="0" applyFont="1" applyBorder="1" applyAlignment="1"/>
    <xf numFmtId="0" fontId="8" fillId="0" borderId="0" xfId="0" applyFont="1" applyBorder="1" applyAlignment="1"/>
    <xf numFmtId="164" fontId="8" fillId="0" borderId="0" xfId="0" applyNumberFormat="1" applyFont="1" applyAlignment="1" applyProtection="1">
      <alignment horizontal="center" vertical="top" wrapText="1"/>
      <protection hidden="1"/>
    </xf>
    <xf numFmtId="0" fontId="8" fillId="0" borderId="0" xfId="0" applyFont="1" applyAlignment="1" applyProtection="1">
      <alignment horizontal="center" vertical="top" wrapText="1"/>
      <protection hidden="1"/>
    </xf>
    <xf numFmtId="0" fontId="8" fillId="0" borderId="14" xfId="0" applyFont="1" applyBorder="1" applyAlignment="1">
      <alignment horizontal="left" vertical="center" wrapText="1" shrinkToFit="1"/>
    </xf>
    <xf numFmtId="49" fontId="8" fillId="0" borderId="14" xfId="0" applyNumberFormat="1" applyFont="1" applyBorder="1" applyAlignment="1">
      <alignment vertical="center" wrapText="1"/>
    </xf>
    <xf numFmtId="0" fontId="8" fillId="6" borderId="14" xfId="0" applyFont="1" applyFill="1" applyBorder="1" applyAlignment="1" applyProtection="1">
      <alignment horizontal="left" vertical="center" wrapText="1" shrinkToFit="1"/>
      <protection locked="0"/>
    </xf>
    <xf numFmtId="0" fontId="8" fillId="6" borderId="14" xfId="0" applyFont="1" applyFill="1" applyBorder="1" applyAlignment="1" applyProtection="1">
      <alignment horizontal="center" vertical="center" wrapText="1" shrinkToFit="1"/>
      <protection locked="0"/>
    </xf>
    <xf numFmtId="166" fontId="8" fillId="0" borderId="14" xfId="0" applyNumberFormat="1" applyFont="1" applyBorder="1" applyAlignment="1">
      <alignment horizontal="left" vertical="center" wrapText="1" shrinkToFit="1"/>
    </xf>
    <xf numFmtId="2" fontId="8" fillId="7" borderId="14" xfId="0" applyNumberFormat="1" applyFont="1" applyFill="1" applyBorder="1" applyAlignment="1" applyProtection="1">
      <alignment horizontal="right" vertical="center" wrapText="1"/>
    </xf>
    <xf numFmtId="2" fontId="8" fillId="6" borderId="14" xfId="0" applyNumberFormat="1" applyFont="1" applyFill="1" applyBorder="1" applyAlignment="1" applyProtection="1">
      <alignment horizontal="right" vertical="center" wrapText="1" shrinkToFit="1"/>
      <protection locked="0"/>
    </xf>
    <xf numFmtId="9" fontId="8" fillId="6" borderId="14" xfId="0" applyNumberFormat="1" applyFont="1" applyFill="1" applyBorder="1" applyAlignment="1" applyProtection="1">
      <alignment horizontal="center" vertical="center" wrapText="1"/>
      <protection locked="0"/>
    </xf>
    <xf numFmtId="4" fontId="8" fillId="7" borderId="14" xfId="0" applyNumberFormat="1" applyFont="1" applyFill="1" applyBorder="1" applyAlignment="1" applyProtection="1">
      <alignment horizontal="right" vertical="center" wrapText="1" shrinkToFit="1"/>
      <protection hidden="1"/>
    </xf>
    <xf numFmtId="165" fontId="8" fillId="3" borderId="14" xfId="0" applyNumberFormat="1" applyFont="1" applyFill="1" applyBorder="1" applyAlignment="1" applyProtection="1">
      <alignment horizontal="center" vertical="center" wrapText="1" shrinkToFit="1"/>
      <protection hidden="1"/>
    </xf>
    <xf numFmtId="165" fontId="8" fillId="3" borderId="14" xfId="0" applyNumberFormat="1" applyFont="1" applyFill="1" applyBorder="1" applyAlignment="1" applyProtection="1">
      <alignment horizontal="center" vertical="center" wrapText="1"/>
      <protection hidden="1"/>
    </xf>
    <xf numFmtId="165" fontId="1" fillId="3" borderId="14" xfId="0" applyNumberFormat="1" applyFont="1" applyFill="1" applyBorder="1" applyAlignment="1" applyProtection="1">
      <alignment horizontal="center" vertical="center" wrapText="1"/>
      <protection hidden="1"/>
    </xf>
    <xf numFmtId="49" fontId="8" fillId="0" borderId="14" xfId="0" applyNumberFormat="1" applyFont="1" applyBorder="1" applyAlignment="1">
      <alignment horizontal="center" vertical="center" wrapText="1"/>
    </xf>
    <xf numFmtId="49" fontId="1" fillId="6" borderId="14" xfId="0" applyNumberFormat="1" applyFont="1" applyFill="1" applyBorder="1" applyAlignment="1" applyProtection="1">
      <alignment horizontal="center" vertical="center" wrapText="1" shrinkToFit="1"/>
      <protection locked="0"/>
    </xf>
    <xf numFmtId="0" fontId="8" fillId="0" borderId="0" xfId="0" applyFont="1" applyBorder="1"/>
    <xf numFmtId="0" fontId="8" fillId="0" borderId="0" xfId="0" applyFont="1" applyBorder="1" applyAlignment="1">
      <alignment horizontal="center" vertical="center" wrapText="1"/>
    </xf>
    <xf numFmtId="0" fontId="8" fillId="0" borderId="0" xfId="0" applyFont="1" applyBorder="1" applyAlignment="1">
      <alignment horizontal="left" vertical="center" wrapText="1" shrinkToFit="1"/>
    </xf>
    <xf numFmtId="0" fontId="0" fillId="0" borderId="0" xfId="0" applyProtection="1">
      <protection locked="0"/>
    </xf>
    <xf numFmtId="0" fontId="0" fillId="0" borderId="0" xfId="0" applyFill="1" applyProtection="1">
      <protection locked="0"/>
    </xf>
    <xf numFmtId="0" fontId="27" fillId="0" borderId="0" xfId="0" applyNumberFormat="1" applyFont="1" applyFill="1" applyBorder="1" applyAlignment="1" applyProtection="1">
      <alignment wrapText="1"/>
    </xf>
    <xf numFmtId="0" fontId="27"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xf>
    <xf numFmtId="49" fontId="1" fillId="7" borderId="14" xfId="0" applyNumberFormat="1" applyFont="1" applyFill="1" applyBorder="1" applyAlignment="1" applyProtection="1">
      <alignment horizontal="center" vertical="center" wrapText="1" shrinkToFit="1"/>
    </xf>
    <xf numFmtId="49" fontId="8" fillId="0" borderId="14" xfId="0" applyNumberFormat="1" applyFont="1" applyBorder="1" applyAlignment="1" applyProtection="1">
      <alignment horizontal="left" vertical="center" wrapText="1" shrinkToFit="1"/>
    </xf>
    <xf numFmtId="49" fontId="8" fillId="6" borderId="14" xfId="0" applyNumberFormat="1" applyFont="1" applyFill="1" applyBorder="1" applyAlignment="1" applyProtection="1">
      <alignment horizontal="left" vertical="center" wrapText="1" shrinkToFit="1"/>
      <protection locked="0"/>
    </xf>
    <xf numFmtId="49" fontId="14" fillId="0" borderId="0" xfId="0" applyNumberFormat="1" applyFont="1" applyFill="1" applyBorder="1" applyAlignment="1" applyProtection="1">
      <alignment horizontal="center" vertical="center" wrapText="1"/>
    </xf>
    <xf numFmtId="0" fontId="14" fillId="0" borderId="0" xfId="0" applyNumberFormat="1" applyFont="1" applyAlignment="1" applyProtection="1">
      <alignment horizontal="center"/>
      <protection hidden="1"/>
    </xf>
    <xf numFmtId="0" fontId="13" fillId="4" borderId="0" xfId="0" applyFont="1" applyFill="1" applyBorder="1" applyAlignment="1" applyProtection="1">
      <alignment horizontal="center" vertical="center"/>
      <protection hidden="1"/>
    </xf>
    <xf numFmtId="0" fontId="13" fillId="4" borderId="4" xfId="0" applyFont="1" applyFill="1" applyBorder="1" applyAlignment="1" applyProtection="1">
      <alignment horizontal="center" vertical="center"/>
      <protection hidden="1"/>
    </xf>
    <xf numFmtId="165" fontId="11" fillId="5" borderId="1" xfId="0" applyNumberFormat="1" applyFont="1" applyFill="1" applyBorder="1" applyAlignment="1" applyProtection="1">
      <alignment horizontal="center" vertical="center" wrapText="1"/>
      <protection hidden="1"/>
    </xf>
    <xf numFmtId="0" fontId="10" fillId="0" borderId="0" xfId="0" applyFont="1" applyFill="1" applyBorder="1" applyAlignment="1">
      <alignment horizontal="right" wrapText="1"/>
    </xf>
    <xf numFmtId="0" fontId="11" fillId="6" borderId="0" xfId="0" applyFont="1" applyFill="1" applyBorder="1" applyAlignment="1" applyProtection="1">
      <alignment horizontal="center"/>
      <protection locked="0"/>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0" fontId="14" fillId="0" borderId="4" xfId="0" applyFont="1" applyBorder="1" applyAlignment="1" applyProtection="1">
      <alignment horizontal="center" vertical="center" wrapText="1"/>
      <protection hidden="1"/>
    </xf>
    <xf numFmtId="0" fontId="14" fillId="0" borderId="0" xfId="0" applyFont="1" applyBorder="1" applyAlignment="1" applyProtection="1">
      <alignment horizontal="center"/>
      <protection hidden="1"/>
    </xf>
    <xf numFmtId="0" fontId="20" fillId="0" borderId="0" xfId="0" applyFont="1" applyFill="1" applyBorder="1" applyAlignment="1">
      <alignment horizontal="center"/>
    </xf>
    <xf numFmtId="0" fontId="19" fillId="0" borderId="6" xfId="0" applyFont="1" applyFill="1" applyBorder="1" applyAlignment="1">
      <alignment horizontal="center" vertical="center" wrapText="1"/>
    </xf>
    <xf numFmtId="0" fontId="23" fillId="0" borderId="11" xfId="0" applyFont="1" applyFill="1" applyBorder="1" applyAlignment="1">
      <alignment horizontal="right" vertical="center" wrapText="1"/>
    </xf>
    <xf numFmtId="0" fontId="23" fillId="0" borderId="6" xfId="0" applyFont="1" applyFill="1" applyBorder="1" applyAlignment="1">
      <alignment horizontal="right" vertical="center" wrapText="1"/>
    </xf>
    <xf numFmtId="0" fontId="23" fillId="0" borderId="9" xfId="0" applyFont="1" applyFill="1" applyBorder="1" applyAlignment="1">
      <alignment horizontal="right" vertical="center" wrapText="1"/>
    </xf>
    <xf numFmtId="0" fontId="24" fillId="0" borderId="0" xfId="0" applyFont="1" applyFill="1" applyBorder="1" applyAlignment="1">
      <alignment horizontal="justify" vertical="top" wrapText="1"/>
    </xf>
    <xf numFmtId="0" fontId="10" fillId="0" borderId="0" xfId="0" applyFont="1" applyFill="1" applyBorder="1" applyAlignment="1" applyProtection="1">
      <alignment horizontal="right" wrapText="1"/>
      <protection locked="0"/>
    </xf>
    <xf numFmtId="0" fontId="11" fillId="2" borderId="0" xfId="0" applyFont="1" applyFill="1" applyBorder="1" applyAlignment="1" applyProtection="1">
      <alignment horizontal="center"/>
      <protection locked="0"/>
    </xf>
    <xf numFmtId="0" fontId="26"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justify" vertical="center" wrapText="1"/>
    </xf>
    <xf numFmtId="0" fontId="2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left" vertical="center" wrapText="1"/>
    </xf>
    <xf numFmtId="0" fontId="29" fillId="0" borderId="0" xfId="0" applyNumberFormat="1" applyFont="1" applyFill="1" applyBorder="1" applyAlignment="1" applyProtection="1">
      <alignment horizontal="left" vertical="center" wrapText="1"/>
    </xf>
    <xf numFmtId="0" fontId="27" fillId="0" borderId="0" xfId="0" applyNumberFormat="1" applyFont="1" applyFill="1" applyBorder="1" applyAlignment="1" applyProtection="1">
      <alignment horizontal="justify" vertical="center" wrapText="1"/>
    </xf>
    <xf numFmtId="0" fontId="3" fillId="0" borderId="0" xfId="0" applyNumberFormat="1" applyFont="1" applyFill="1" applyBorder="1" applyAlignment="1" applyProtection="1">
      <alignment horizontal="justify" vertical="center" wrapText="1"/>
    </xf>
    <xf numFmtId="0" fontId="5" fillId="0" borderId="0" xfId="0" applyNumberFormat="1" applyFont="1" applyFill="1" applyBorder="1" applyAlignment="1" applyProtection="1">
      <alignment horizontal="left" vertical="center" wrapText="1"/>
    </xf>
    <xf numFmtId="0" fontId="7" fillId="0" borderId="0" xfId="0" applyFont="1" applyAlignment="1">
      <alignment horizontal="left" vertical="top" wrapText="1"/>
    </xf>
    <xf numFmtId="0" fontId="5" fillId="0" borderId="0" xfId="0" applyFont="1" applyAlignment="1">
      <alignment horizontal="left" vertical="center" wrapText="1"/>
    </xf>
    <xf numFmtId="0" fontId="15"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0" fontId="6" fillId="0" borderId="0" xfId="0" applyNumberFormat="1" applyFont="1" applyFill="1" applyBorder="1" applyAlignment="1" applyProtection="1">
      <alignment horizontal="left" vertical="center" wrapText="1"/>
    </xf>
    <xf numFmtId="0" fontId="4" fillId="0" borderId="0" xfId="0" applyFont="1" applyAlignment="1">
      <alignment horizontal="left" vertical="center" wrapText="1"/>
    </xf>
    <xf numFmtId="0" fontId="3" fillId="0" borderId="4" xfId="0" applyFont="1" applyBorder="1" applyAlignment="1">
      <alignment horizontal="left" vertical="center"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W1286"/>
  <sheetViews>
    <sheetView tabSelected="1" topLeftCell="B1" zoomScale="80" zoomScaleNormal="80" zoomScaleSheetLayoutView="80" workbookViewId="0">
      <selection activeCell="A11" sqref="A11:AI19"/>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43.7109375" style="2" customWidth="1"/>
    <col min="5" max="6" width="19.42578125" style="2" customWidth="1"/>
    <col min="7" max="7" width="38.28515625" style="2" customWidth="1"/>
    <col min="8" max="8" width="39.42578125" style="2" customWidth="1"/>
    <col min="9" max="9" width="26.85546875" style="1" hidden="1" customWidth="1"/>
    <col min="10" max="10" width="26.85546875" style="52" hidden="1" customWidth="1"/>
    <col min="11" max="11" width="29.42578125" style="1" hidden="1" customWidth="1"/>
    <col min="12" max="12" width="9.28515625" style="1" hidden="1" customWidth="1"/>
    <col min="13" max="13" width="9.140625" style="1" hidden="1" customWidth="1"/>
    <col min="14" max="15" width="10.7109375" style="1" hidden="1" customWidth="1"/>
    <col min="16" max="16" width="33.140625" style="1" hidden="1" customWidth="1"/>
    <col min="17" max="17" width="34.28515625" style="1" hidden="1" customWidth="1"/>
    <col min="18" max="19" width="15.7109375" style="52" hidden="1" customWidth="1"/>
    <col min="20" max="22" width="15" style="3" hidden="1" customWidth="1"/>
    <col min="23" max="24" width="20.7109375" style="3" hidden="1" customWidth="1"/>
    <col min="25" max="25" width="22.5703125" style="3" hidden="1" customWidth="1"/>
    <col min="26" max="26" width="25.42578125" style="3" hidden="1" customWidth="1"/>
    <col min="27" max="27" width="19.5703125" style="31" hidden="1" customWidth="1"/>
    <col min="28" max="28" width="23.5703125" style="32" hidden="1" customWidth="1"/>
    <col min="29" max="29" width="25.7109375" style="32" hidden="1" customWidth="1"/>
    <col min="30" max="30" width="32.5703125" style="32" hidden="1" customWidth="1"/>
    <col min="31" max="31" width="33.42578125" style="32" hidden="1" customWidth="1"/>
    <col min="32" max="32" width="29.7109375" style="32" hidden="1" customWidth="1"/>
    <col min="33" max="33" width="24.85546875" style="32" hidden="1" customWidth="1"/>
    <col min="34" max="34" width="27.140625" style="32" hidden="1" customWidth="1"/>
    <col min="35" max="35" width="22" style="32" hidden="1" customWidth="1"/>
    <col min="36" max="36" width="22.7109375" style="32" hidden="1" customWidth="1"/>
    <col min="37" max="39" width="26.5703125" style="32" hidden="1" customWidth="1"/>
    <col min="40" max="40" width="27.28515625" style="32" hidden="1" customWidth="1"/>
    <col min="41" max="41" width="47" style="32" hidden="1" customWidth="1"/>
    <col min="42" max="42" width="22.5703125" style="1" hidden="1" customWidth="1"/>
    <col min="43" max="51" width="9.140625" style="1" customWidth="1"/>
    <col min="52" max="16384" width="9.140625" style="1"/>
  </cols>
  <sheetData>
    <row r="1" spans="1:49" ht="34.5" customHeight="1" x14ac:dyDescent="0.3">
      <c r="A1" s="1" t="s">
        <v>148</v>
      </c>
      <c r="B1" s="22" t="s">
        <v>169</v>
      </c>
      <c r="G1" s="130"/>
      <c r="H1" s="130"/>
      <c r="I1" s="130"/>
      <c r="J1" s="130"/>
      <c r="K1" s="130"/>
      <c r="L1" s="130"/>
      <c r="M1" s="130"/>
      <c r="N1" s="130"/>
      <c r="O1" s="130"/>
      <c r="P1" s="130"/>
      <c r="Q1" s="130"/>
      <c r="R1" s="54"/>
      <c r="S1" s="54"/>
      <c r="AE1" s="33" t="s">
        <v>48</v>
      </c>
      <c r="AF1" s="33"/>
      <c r="AG1" s="34"/>
      <c r="AH1" s="34"/>
      <c r="AI1" s="34"/>
      <c r="AJ1" s="35"/>
      <c r="AK1" s="121" t="s">
        <v>46</v>
      </c>
      <c r="AL1" s="121"/>
      <c r="AM1" s="121"/>
      <c r="AN1" s="121"/>
      <c r="AO1" s="121"/>
    </row>
    <row r="2" spans="1:49" ht="18.75" x14ac:dyDescent="0.3">
      <c r="A2" s="1" t="s">
        <v>149</v>
      </c>
      <c r="B2" s="22" t="s">
        <v>41</v>
      </c>
      <c r="G2" s="130"/>
      <c r="H2" s="130"/>
      <c r="I2" s="130"/>
      <c r="J2" s="130"/>
      <c r="K2" s="130"/>
      <c r="L2" s="130"/>
      <c r="M2" s="130"/>
      <c r="N2" s="130"/>
      <c r="O2" s="130"/>
      <c r="P2" s="130"/>
      <c r="Q2" s="130"/>
      <c r="R2" s="55"/>
      <c r="S2" s="55"/>
      <c r="AE2" s="33" t="s">
        <v>47</v>
      </c>
      <c r="AF2" s="33"/>
      <c r="AG2" s="34"/>
      <c r="AH2" s="34"/>
      <c r="AI2" s="34"/>
      <c r="AJ2" s="35"/>
      <c r="AK2" s="122"/>
      <c r="AL2" s="122"/>
      <c r="AM2" s="122"/>
      <c r="AN2" s="122"/>
      <c r="AO2" s="122"/>
    </row>
    <row r="3" spans="1:49" ht="27.75" customHeight="1" x14ac:dyDescent="0.3">
      <c r="B3" s="124" t="s">
        <v>193</v>
      </c>
      <c r="C3" s="124"/>
      <c r="D3" s="124"/>
      <c r="E3" s="14"/>
      <c r="F3" s="14"/>
      <c r="G3" s="14"/>
      <c r="H3" s="120"/>
      <c r="I3" s="120"/>
      <c r="J3" s="120"/>
      <c r="K3" s="120"/>
      <c r="L3" s="120"/>
      <c r="M3" s="120"/>
      <c r="N3" s="120"/>
      <c r="O3" s="120"/>
      <c r="P3" s="120"/>
      <c r="Q3" s="120"/>
      <c r="R3" s="53"/>
      <c r="S3" s="53"/>
      <c r="AE3" s="33" t="s">
        <v>49</v>
      </c>
      <c r="AF3" s="33"/>
      <c r="AG3" s="34"/>
      <c r="AH3" s="34"/>
      <c r="AI3" s="34"/>
      <c r="AJ3" s="35"/>
      <c r="AK3" s="42" t="s">
        <v>158</v>
      </c>
      <c r="AL3" s="43" t="s">
        <v>71</v>
      </c>
      <c r="AM3" s="42" t="s">
        <v>40</v>
      </c>
      <c r="AN3" s="36"/>
      <c r="AO3" s="37" t="s">
        <v>45</v>
      </c>
    </row>
    <row r="4" spans="1:49" ht="19.5" customHeight="1" x14ac:dyDescent="0.3">
      <c r="A4" s="1" t="s">
        <v>150</v>
      </c>
      <c r="B4" s="45"/>
      <c r="C4" s="45"/>
      <c r="D4" s="45">
        <v>324143</v>
      </c>
      <c r="E4" s="14"/>
      <c r="F4" s="14"/>
      <c r="G4" s="14"/>
      <c r="H4" s="120" t="str">
        <f>IF(SUM(AE:AE)&gt;0,"ВНИМАНИЕ.   В столбце 4 выбрано значение ""Да"", необходимо заполнить столбец 5 в соответствии с технической и иной документацией на товар!","")</f>
        <v/>
      </c>
      <c r="I4" s="120"/>
      <c r="J4" s="120"/>
      <c r="K4" s="120"/>
      <c r="L4" s="120"/>
      <c r="M4" s="120"/>
      <c r="N4" s="120"/>
      <c r="O4" s="120"/>
      <c r="P4" s="120"/>
      <c r="Q4" s="120"/>
      <c r="R4" s="120"/>
      <c r="S4" s="120"/>
      <c r="T4" s="120"/>
      <c r="U4" s="120"/>
      <c r="V4" s="120"/>
      <c r="W4" s="120"/>
      <c r="X4" s="120"/>
      <c r="Y4" s="120"/>
      <c r="AE4" s="33"/>
      <c r="AF4" s="33"/>
      <c r="AG4" s="34"/>
      <c r="AH4" s="34"/>
      <c r="AI4" s="34"/>
      <c r="AJ4" s="35"/>
      <c r="AK4" s="49" t="s">
        <v>76</v>
      </c>
      <c r="AL4" s="51" t="s">
        <v>45</v>
      </c>
      <c r="AM4" s="49" t="s">
        <v>159</v>
      </c>
      <c r="AN4" s="46" t="s">
        <v>159</v>
      </c>
      <c r="AO4" s="50"/>
    </row>
    <row r="5" spans="1:49" ht="19.5" hidden="1" customHeight="1" x14ac:dyDescent="0.3">
      <c r="B5" s="48"/>
      <c r="C5" s="48"/>
      <c r="D5" s="48"/>
      <c r="E5" s="14"/>
      <c r="F5" s="14"/>
      <c r="G5" s="14"/>
      <c r="H5" s="120" t="str">
        <f>IF(SUM(AF:AF)&gt;0,"ВНИМАНИЕ.  В столбце 4 выбрано значение ""Да"", необходимо заполнить столбец 6 в соответствии с технической и иной документацией на товар!","")</f>
        <v/>
      </c>
      <c r="I5" s="120"/>
      <c r="J5" s="120"/>
      <c r="K5" s="120"/>
      <c r="L5" s="120"/>
      <c r="M5" s="120"/>
      <c r="N5" s="120"/>
      <c r="O5" s="120"/>
      <c r="P5" s="120"/>
      <c r="Q5" s="120"/>
      <c r="R5" s="120"/>
      <c r="S5" s="120"/>
      <c r="T5" s="120"/>
      <c r="U5" s="120"/>
      <c r="V5" s="120"/>
      <c r="W5" s="120"/>
      <c r="X5" s="120"/>
      <c r="Y5" s="120"/>
      <c r="AE5" s="33"/>
      <c r="AF5" s="33"/>
      <c r="AG5" s="34"/>
      <c r="AH5" s="34"/>
      <c r="AI5" s="34"/>
      <c r="AJ5" s="35"/>
      <c r="AK5" s="56" t="s">
        <v>90</v>
      </c>
      <c r="AL5" s="56" t="s">
        <v>91</v>
      </c>
      <c r="AM5" s="32" t="s">
        <v>153</v>
      </c>
      <c r="AN5" s="46"/>
      <c r="AO5" s="50"/>
    </row>
    <row r="6" spans="1:49" ht="23.25" hidden="1" customHeight="1" x14ac:dyDescent="0.3">
      <c r="B6" s="124" t="s">
        <v>35</v>
      </c>
      <c r="C6" s="124"/>
      <c r="D6" s="124"/>
      <c r="E6" s="125"/>
      <c r="F6" s="125"/>
      <c r="G6" s="125"/>
      <c r="H6" s="125"/>
      <c r="I6" s="125"/>
      <c r="J6" s="125"/>
      <c r="K6" s="125"/>
      <c r="L6" s="125"/>
      <c r="M6" s="125"/>
      <c r="AJ6" s="35"/>
      <c r="AK6" s="56" t="s">
        <v>92</v>
      </c>
      <c r="AL6" s="56" t="s">
        <v>91</v>
      </c>
      <c r="AM6" s="32" t="s">
        <v>153</v>
      </c>
      <c r="AN6" s="49"/>
      <c r="AO6" s="49"/>
    </row>
    <row r="7" spans="1:49" ht="57" hidden="1" customHeight="1" x14ac:dyDescent="0.25">
      <c r="B7" s="21"/>
      <c r="C7" s="21"/>
      <c r="D7" s="21"/>
      <c r="E7" s="20"/>
      <c r="F7" s="20"/>
      <c r="G7" s="20"/>
      <c r="H7" s="129" t="str">
        <f>IF(SUM(AI9:AI23)*100/MAX(SUM(AA10:AA20),1)&lt;50,"В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29"/>
      <c r="J7" s="129"/>
      <c r="K7" s="129"/>
      <c r="L7" s="129"/>
      <c r="M7" s="129"/>
      <c r="N7" s="129"/>
      <c r="O7" s="129"/>
      <c r="P7" s="129"/>
      <c r="Q7" s="129"/>
      <c r="AJ7" s="35"/>
      <c r="AK7" s="89" t="s">
        <v>33</v>
      </c>
      <c r="AL7" s="88" t="s">
        <v>122</v>
      </c>
      <c r="AM7" s="90" t="s">
        <v>33</v>
      </c>
    </row>
    <row r="8" spans="1:49" ht="27.6" customHeight="1" x14ac:dyDescent="0.25">
      <c r="A8" s="60" t="s">
        <v>4</v>
      </c>
      <c r="B8" s="23"/>
      <c r="C8" s="59" t="s">
        <v>5</v>
      </c>
      <c r="D8" s="58" t="s">
        <v>162</v>
      </c>
      <c r="E8" s="58"/>
      <c r="F8" s="126" t="s">
        <v>7</v>
      </c>
      <c r="G8" s="127"/>
      <c r="H8" s="127"/>
      <c r="I8" s="127"/>
      <c r="J8" s="127"/>
      <c r="K8" s="127"/>
      <c r="L8" s="127"/>
      <c r="M8" s="127"/>
      <c r="N8" s="127"/>
      <c r="O8" s="127"/>
      <c r="P8" s="127"/>
      <c r="Q8" s="127"/>
      <c r="R8" s="127"/>
      <c r="S8" s="127"/>
      <c r="T8" s="127"/>
      <c r="U8" s="127"/>
      <c r="V8" s="127"/>
      <c r="W8" s="127"/>
      <c r="X8" s="127"/>
      <c r="Y8" s="128"/>
      <c r="Z8" s="41"/>
      <c r="AA8" s="39"/>
      <c r="AE8" s="123" t="s">
        <v>44</v>
      </c>
      <c r="AF8" s="123"/>
      <c r="AG8" s="123"/>
      <c r="AH8" s="123"/>
      <c r="AI8" s="38">
        <f>IF(SUM(M:M)=0,0,SUMIFS(M:M,K:K,"&lt;&gt;",K:K,"&lt;&gt;нет",K:K,"&lt;&gt;Укажите номер сертификата или выберите &lt;&lt;Нет&gt;&gt;")/SUM(M:M)*100)</f>
        <v>0</v>
      </c>
      <c r="AJ8" s="35"/>
      <c r="AK8" s="89" t="s">
        <v>34</v>
      </c>
      <c r="AL8" s="88" t="s">
        <v>123</v>
      </c>
      <c r="AM8" s="90" t="s">
        <v>34</v>
      </c>
      <c r="AW8" s="107"/>
    </row>
    <row r="9" spans="1:49" ht="100.5" customHeight="1" x14ac:dyDescent="0.25">
      <c r="A9" s="5"/>
      <c r="B9" s="6" t="s">
        <v>0</v>
      </c>
      <c r="C9" s="6"/>
      <c r="D9" s="57" t="s">
        <v>8</v>
      </c>
      <c r="E9" s="7" t="s">
        <v>146</v>
      </c>
      <c r="F9" s="47" t="s">
        <v>144</v>
      </c>
      <c r="G9" s="23" t="s">
        <v>154</v>
      </c>
      <c r="H9" s="7" t="s">
        <v>155</v>
      </c>
      <c r="I9" s="6" t="s">
        <v>9</v>
      </c>
      <c r="J9" s="6" t="s">
        <v>156</v>
      </c>
      <c r="K9" s="6" t="s">
        <v>42</v>
      </c>
      <c r="L9" s="6" t="s">
        <v>1</v>
      </c>
      <c r="M9" s="6" t="s">
        <v>15</v>
      </c>
      <c r="N9" s="6" t="s">
        <v>6</v>
      </c>
      <c r="O9" s="6" t="s">
        <v>43</v>
      </c>
      <c r="P9" s="6" t="s">
        <v>2</v>
      </c>
      <c r="Q9" s="6" t="s">
        <v>3</v>
      </c>
      <c r="R9" s="6" t="s">
        <v>93</v>
      </c>
      <c r="S9" s="6" t="s">
        <v>94</v>
      </c>
      <c r="T9" s="8" t="s">
        <v>66</v>
      </c>
      <c r="U9" s="8" t="s">
        <v>69</v>
      </c>
      <c r="V9" s="8" t="s">
        <v>84</v>
      </c>
      <c r="W9" s="8" t="s">
        <v>68</v>
      </c>
      <c r="X9" s="8" t="s">
        <v>64</v>
      </c>
      <c r="Y9" s="8" t="s">
        <v>67</v>
      </c>
      <c r="Z9" s="10"/>
      <c r="AA9" s="39"/>
      <c r="AJ9" s="35"/>
      <c r="AK9" s="91" t="s">
        <v>124</v>
      </c>
      <c r="AL9" s="91" t="s">
        <v>125</v>
      </c>
      <c r="AM9" s="92" t="s">
        <v>126</v>
      </c>
      <c r="AW9" s="108"/>
    </row>
    <row r="10" spans="1:49" x14ac:dyDescent="0.25">
      <c r="A10" s="9"/>
      <c r="B10" s="7" t="s">
        <v>51</v>
      </c>
      <c r="C10" s="7"/>
      <c r="D10" s="7" t="s">
        <v>52</v>
      </c>
      <c r="E10" s="7" t="s">
        <v>53</v>
      </c>
      <c r="F10" s="44" t="s">
        <v>54</v>
      </c>
      <c r="G10" s="29" t="s">
        <v>55</v>
      </c>
      <c r="H10" s="7" t="s">
        <v>56</v>
      </c>
      <c r="I10" s="7" t="s">
        <v>57</v>
      </c>
      <c r="J10" s="105" t="s">
        <v>58</v>
      </c>
      <c r="K10" s="7" t="s">
        <v>50</v>
      </c>
      <c r="L10" s="7" t="s">
        <v>59</v>
      </c>
      <c r="M10" s="7" t="s">
        <v>60</v>
      </c>
      <c r="N10" s="7"/>
      <c r="O10" s="7"/>
      <c r="P10" s="7" t="s">
        <v>61</v>
      </c>
      <c r="Q10" s="7" t="s">
        <v>62</v>
      </c>
      <c r="R10" s="57" t="s">
        <v>61</v>
      </c>
      <c r="S10" s="57" t="s">
        <v>85</v>
      </c>
      <c r="T10" s="57" t="s">
        <v>65</v>
      </c>
      <c r="U10" s="57" t="s">
        <v>70</v>
      </c>
      <c r="V10" s="57" t="s">
        <v>72</v>
      </c>
      <c r="W10" s="57" t="s">
        <v>95</v>
      </c>
      <c r="X10" s="57" t="s">
        <v>96</v>
      </c>
      <c r="Y10" s="57" t="s">
        <v>151</v>
      </c>
      <c r="Z10" s="41"/>
      <c r="AJ10" s="35"/>
      <c r="AK10" s="35"/>
      <c r="AL10" s="35"/>
      <c r="AW10" s="41"/>
    </row>
    <row r="11" spans="1:49" ht="89.25" customHeight="1" x14ac:dyDescent="0.45">
      <c r="A11" s="93" t="s">
        <v>171</v>
      </c>
      <c r="B11" s="93">
        <v>1</v>
      </c>
      <c r="C11" s="93">
        <v>86</v>
      </c>
      <c r="D11" s="94" t="s">
        <v>172</v>
      </c>
      <c r="E11" s="116" t="s">
        <v>45</v>
      </c>
      <c r="F11" s="106" t="s">
        <v>45</v>
      </c>
      <c r="G11" s="118" t="s">
        <v>159</v>
      </c>
      <c r="H11" s="117" t="s">
        <v>159</v>
      </c>
      <c r="I11" s="95"/>
      <c r="J11" s="96" t="s">
        <v>173</v>
      </c>
      <c r="K11" s="96" t="s">
        <v>173</v>
      </c>
      <c r="L11" s="93" t="s">
        <v>174</v>
      </c>
      <c r="M11" s="93">
        <v>100</v>
      </c>
      <c r="N11" s="93" t="s">
        <v>175</v>
      </c>
      <c r="O11" s="97">
        <v>100</v>
      </c>
      <c r="P11" s="93" t="s">
        <v>176</v>
      </c>
      <c r="Q11" s="93" t="s">
        <v>177</v>
      </c>
      <c r="R11" s="106" t="s">
        <v>168</v>
      </c>
      <c r="S11" s="98">
        <v>34562</v>
      </c>
      <c r="T11" s="99">
        <v>0</v>
      </c>
      <c r="U11" s="100" t="s">
        <v>158</v>
      </c>
      <c r="V11" s="98">
        <v>0</v>
      </c>
      <c r="W11" s="101">
        <f>ROUND(ROUND(T11,2)*ROUND(M11,3),2)</f>
        <v>0</v>
      </c>
      <c r="X11" s="101">
        <f>ROUND(W11*IF(UPPER(U11)="20%",20,1)*IF(UPPER(U11)="10%",10,1)*IF(UPPER(U11)="НДС не облагается",0,1)/100,2)</f>
        <v>0</v>
      </c>
      <c r="Y11" s="101">
        <f>ROUND(X11+W11,2)</f>
        <v>0</v>
      </c>
      <c r="Z11" s="102">
        <f>IF(T11&gt;IF(V11=0,T11,V11),1,0)</f>
        <v>0</v>
      </c>
      <c r="AA11" s="102">
        <f t="shared" ref="AA11:AA19" si="0">Y11</f>
        <v>0</v>
      </c>
      <c r="AB11" s="102">
        <f t="shared" ref="AB11:AB19" si="1">X11</f>
        <v>0</v>
      </c>
      <c r="AC11" s="102">
        <f t="shared" ref="AC11:AC19" si="2">W11</f>
        <v>0</v>
      </c>
      <c r="AD11" s="103">
        <f t="shared" ref="AD11:AD19" si="3">IF(OR(ISBLANK(K11),K11="Укажите номер сертификата или выберите &lt;&lt;Нет&gt;&gt;"),1,0)</f>
        <v>1</v>
      </c>
      <c r="AE11" s="103">
        <f>IF(AND(E11="Да",OR(AND(F11 = "Да",ISBLANK(G11)),AND(F11 = "Да", G11 = "В соответствии с техническим заданием"),AND(F11 = "Нет",NOT(G11 = "В соответствии с техническим заданием")))),1,0)</f>
        <v>0</v>
      </c>
      <c r="AF11" s="104">
        <f>IF(AND(E11="Да",OR(AND(F11 = "Да",ISBLANK(H11)),AND(F11 = "Да", H11 = "В соответствии с техническим заданием"),AND(F11 = "Нет",NOT(H11 = "В соответствии с техническим заданием")))),1,0)</f>
        <v>0</v>
      </c>
      <c r="AG11" s="104">
        <f>IF(OR(AND(E11="Нет",F11="Нет"),AND(E11="Да",F11="Нет"),AND(E11="Да",F11="Да")),0,1)</f>
        <v>0</v>
      </c>
      <c r="AH11" s="104">
        <f>IF(AND(R11="Россия"),1,0)</f>
        <v>0</v>
      </c>
      <c r="AI11" s="104">
        <f>AA11*AH11</f>
        <v>0</v>
      </c>
      <c r="AJ11" s="40" t="s">
        <v>63</v>
      </c>
      <c r="AK11" s="35"/>
      <c r="AL11" s="35"/>
      <c r="AW11" s="109"/>
    </row>
    <row r="12" spans="1:49" ht="50.1" customHeight="1" x14ac:dyDescent="0.25">
      <c r="A12" s="93" t="s">
        <v>178</v>
      </c>
      <c r="B12" s="93">
        <v>2</v>
      </c>
      <c r="C12" s="93">
        <v>237</v>
      </c>
      <c r="D12" s="94" t="s">
        <v>179</v>
      </c>
      <c r="E12" s="116" t="s">
        <v>45</v>
      </c>
      <c r="F12" s="106" t="s">
        <v>45</v>
      </c>
      <c r="G12" s="118" t="s">
        <v>159</v>
      </c>
      <c r="H12" s="117" t="s">
        <v>159</v>
      </c>
      <c r="I12" s="95"/>
      <c r="J12" s="96" t="s">
        <v>173</v>
      </c>
      <c r="K12" s="96" t="s">
        <v>173</v>
      </c>
      <c r="L12" s="93" t="s">
        <v>174</v>
      </c>
      <c r="M12" s="93">
        <v>10</v>
      </c>
      <c r="N12" s="93" t="s">
        <v>175</v>
      </c>
      <c r="O12" s="97">
        <v>10</v>
      </c>
      <c r="P12" s="93" t="s">
        <v>176</v>
      </c>
      <c r="Q12" s="93" t="s">
        <v>177</v>
      </c>
      <c r="R12" s="106" t="s">
        <v>168</v>
      </c>
      <c r="S12" s="98">
        <v>7785.4</v>
      </c>
      <c r="T12" s="99">
        <v>0</v>
      </c>
      <c r="U12" s="100" t="s">
        <v>158</v>
      </c>
      <c r="V12" s="98">
        <v>0</v>
      </c>
      <c r="W12" s="101">
        <f>ROUND(ROUND(T12,2)*ROUND(M12,3),2)</f>
        <v>0</v>
      </c>
      <c r="X12" s="101">
        <f>ROUND(W12*IF(UPPER(U12)="20%",20,1)*IF(UPPER(U12)="10%",10,1)*IF(UPPER(U12)="НДС не облагается",0,1)/100,2)</f>
        <v>0</v>
      </c>
      <c r="Y12" s="101">
        <f>ROUND(X12+W12,2)</f>
        <v>0</v>
      </c>
      <c r="Z12" s="102">
        <f>IF(T12&gt;IF(V12=0,T12,V12),1,0)</f>
        <v>0</v>
      </c>
      <c r="AA12" s="102">
        <f t="shared" si="0"/>
        <v>0</v>
      </c>
      <c r="AB12" s="102">
        <f t="shared" si="1"/>
        <v>0</v>
      </c>
      <c r="AC12" s="102">
        <f t="shared" si="2"/>
        <v>0</v>
      </c>
      <c r="AD12" s="103">
        <f t="shared" si="3"/>
        <v>1</v>
      </c>
      <c r="AE12" s="103">
        <f>IF(AND(E12="Да",OR(AND(F12 = "Да",ISBLANK(G12)),AND(F12 = "Да", G12 = "В соответствии с техническим заданием"),AND(F12 = "Нет",NOT(G12 = "В соответствии с техническим заданием")))),1,0)</f>
        <v>0</v>
      </c>
      <c r="AF12" s="104">
        <f>IF(AND(E12="Да",OR(AND(F12 = "Да",ISBLANK(H12)),AND(F12 = "Да", H12 = "В соответствии с техническим заданием"),AND(F12 = "Нет",NOT(H12 = "В соответствии с техническим заданием")))),1,0)</f>
        <v>0</v>
      </c>
      <c r="AG12" s="104">
        <f>IF(OR(AND(E12="Нет",F12="Нет"),AND(E12="Да",F12="Нет"),AND(E12="Да",F12="Да")),0,1)</f>
        <v>0</v>
      </c>
      <c r="AH12" s="104">
        <f>IF(AND(R12="Россия"),1,0)</f>
        <v>0</v>
      </c>
      <c r="AI12" s="104">
        <f>AA12*AH12</f>
        <v>0</v>
      </c>
    </row>
    <row r="13" spans="1:49" ht="112.5" customHeight="1" x14ac:dyDescent="0.25">
      <c r="A13" s="93" t="s">
        <v>180</v>
      </c>
      <c r="B13" s="93">
        <v>3</v>
      </c>
      <c r="C13" s="93">
        <v>506</v>
      </c>
      <c r="D13" s="94" t="s">
        <v>181</v>
      </c>
      <c r="E13" s="116" t="s">
        <v>45</v>
      </c>
      <c r="F13" s="106" t="s">
        <v>45</v>
      </c>
      <c r="G13" s="118" t="s">
        <v>159</v>
      </c>
      <c r="H13" s="117" t="s">
        <v>159</v>
      </c>
      <c r="I13" s="95"/>
      <c r="J13" s="96" t="s">
        <v>173</v>
      </c>
      <c r="K13" s="96" t="s">
        <v>173</v>
      </c>
      <c r="L13" s="93" t="s">
        <v>174</v>
      </c>
      <c r="M13" s="93">
        <v>40</v>
      </c>
      <c r="N13" s="93" t="s">
        <v>175</v>
      </c>
      <c r="O13" s="97">
        <v>40</v>
      </c>
      <c r="P13" s="93" t="s">
        <v>176</v>
      </c>
      <c r="Q13" s="93" t="s">
        <v>177</v>
      </c>
      <c r="R13" s="106" t="s">
        <v>168</v>
      </c>
      <c r="S13" s="98">
        <v>39710</v>
      </c>
      <c r="T13" s="99">
        <v>0</v>
      </c>
      <c r="U13" s="100" t="s">
        <v>158</v>
      </c>
      <c r="V13" s="98">
        <v>0</v>
      </c>
      <c r="W13" s="101">
        <f>ROUND(ROUND(T13,2)*ROUND(M13,3),2)</f>
        <v>0</v>
      </c>
      <c r="X13" s="101">
        <f>ROUND(W13*IF(UPPER(U13)="20%",20,1)*IF(UPPER(U13)="10%",10,1)*IF(UPPER(U13)="НДС не облагается",0,1)/100,2)</f>
        <v>0</v>
      </c>
      <c r="Y13" s="101">
        <f>ROUND(X13+W13,2)</f>
        <v>0</v>
      </c>
      <c r="Z13" s="102">
        <f>IF(T13&gt;IF(V13=0,T13,V13),1,0)</f>
        <v>0</v>
      </c>
      <c r="AA13" s="102">
        <f t="shared" si="0"/>
        <v>0</v>
      </c>
      <c r="AB13" s="102">
        <f t="shared" si="1"/>
        <v>0</v>
      </c>
      <c r="AC13" s="102">
        <f t="shared" si="2"/>
        <v>0</v>
      </c>
      <c r="AD13" s="103">
        <f t="shared" si="3"/>
        <v>1</v>
      </c>
      <c r="AE13" s="103">
        <f>IF(AND(E13="Да",OR(AND(F13 = "Да",ISBLANK(G13)),AND(F13 = "Да", G13 = "В соответствии с техническим заданием"),AND(F13 = "Нет",NOT(G13 = "В соответствии с техническим заданием")))),1,0)</f>
        <v>0</v>
      </c>
      <c r="AF13" s="104">
        <f>IF(AND(E13="Да",OR(AND(F13 = "Да",ISBLANK(H13)),AND(F13 = "Да", H13 = "В соответствии с техническим заданием"),AND(F13 = "Нет",NOT(H13 = "В соответствии с техническим заданием")))),1,0)</f>
        <v>0</v>
      </c>
      <c r="AG13" s="104">
        <f>IF(OR(AND(E13="Нет",F13="Нет"),AND(E13="Да",F13="Нет"),AND(E13="Да",F13="Да")),0,1)</f>
        <v>0</v>
      </c>
      <c r="AH13" s="104">
        <f>IF(AND(R13="Россия"),1,0)</f>
        <v>0</v>
      </c>
      <c r="AI13" s="104">
        <f>AA13*AH13</f>
        <v>0</v>
      </c>
    </row>
    <row r="14" spans="1:49" ht="50.1" customHeight="1" x14ac:dyDescent="0.25">
      <c r="A14" s="93" t="s">
        <v>182</v>
      </c>
      <c r="B14" s="93">
        <v>4</v>
      </c>
      <c r="C14" s="93">
        <v>212</v>
      </c>
      <c r="D14" s="94" t="s">
        <v>183</v>
      </c>
      <c r="E14" s="116" t="s">
        <v>45</v>
      </c>
      <c r="F14" s="106" t="s">
        <v>45</v>
      </c>
      <c r="G14" s="118" t="s">
        <v>159</v>
      </c>
      <c r="H14" s="117" t="s">
        <v>159</v>
      </c>
      <c r="I14" s="95"/>
      <c r="J14" s="96" t="s">
        <v>173</v>
      </c>
      <c r="K14" s="96" t="s">
        <v>173</v>
      </c>
      <c r="L14" s="93" t="s">
        <v>174</v>
      </c>
      <c r="M14" s="93">
        <v>5</v>
      </c>
      <c r="N14" s="93" t="s">
        <v>175</v>
      </c>
      <c r="O14" s="97">
        <v>5</v>
      </c>
      <c r="P14" s="93" t="s">
        <v>176</v>
      </c>
      <c r="Q14" s="93" t="s">
        <v>177</v>
      </c>
      <c r="R14" s="106" t="s">
        <v>168</v>
      </c>
      <c r="S14" s="98">
        <v>4666.7</v>
      </c>
      <c r="T14" s="99">
        <v>0</v>
      </c>
      <c r="U14" s="100" t="s">
        <v>158</v>
      </c>
      <c r="V14" s="98">
        <v>0</v>
      </c>
      <c r="W14" s="101">
        <f>ROUND(ROUND(T14,2)*ROUND(M14,3),2)</f>
        <v>0</v>
      </c>
      <c r="X14" s="101">
        <f>ROUND(W14*IF(UPPER(U14)="20%",20,1)*IF(UPPER(U14)="10%",10,1)*IF(UPPER(U14)="НДС не облагается",0,1)/100,2)</f>
        <v>0</v>
      </c>
      <c r="Y14" s="101">
        <f>ROUND(X14+W14,2)</f>
        <v>0</v>
      </c>
      <c r="Z14" s="102">
        <f>IF(T14&gt;IF(V14=0,T14,V14),1,0)</f>
        <v>0</v>
      </c>
      <c r="AA14" s="102">
        <f t="shared" si="0"/>
        <v>0</v>
      </c>
      <c r="AB14" s="102">
        <f t="shared" si="1"/>
        <v>0</v>
      </c>
      <c r="AC14" s="102">
        <f t="shared" si="2"/>
        <v>0</v>
      </c>
      <c r="AD14" s="103">
        <f t="shared" si="3"/>
        <v>1</v>
      </c>
      <c r="AE14" s="103">
        <f>IF(AND(E14="Да",OR(AND(F14 = "Да",ISBLANK(G14)),AND(F14 = "Да", G14 = "В соответствии с техническим заданием"),AND(F14 = "Нет",NOT(G14 = "В соответствии с техническим заданием")))),1,0)</f>
        <v>0</v>
      </c>
      <c r="AF14" s="104">
        <f>IF(AND(E14="Да",OR(AND(F14 = "Да",ISBLANK(H14)),AND(F14 = "Да", H14 = "В соответствии с техническим заданием"),AND(F14 = "Нет",NOT(H14 = "В соответствии с техническим заданием")))),1,0)</f>
        <v>0</v>
      </c>
      <c r="AG14" s="104">
        <f>IF(OR(AND(E14="Нет",F14="Нет"),AND(E14="Да",F14="Нет"),AND(E14="Да",F14="Да")),0,1)</f>
        <v>0</v>
      </c>
      <c r="AH14" s="104">
        <f>IF(AND(R14="Россия"),1,0)</f>
        <v>0</v>
      </c>
      <c r="AI14" s="104">
        <f>AA14*AH14</f>
        <v>0</v>
      </c>
    </row>
    <row r="15" spans="1:49" ht="50.1" customHeight="1" x14ac:dyDescent="0.25">
      <c r="A15" s="93" t="s">
        <v>184</v>
      </c>
      <c r="B15" s="93">
        <v>5</v>
      </c>
      <c r="C15" s="93">
        <v>98</v>
      </c>
      <c r="D15" s="94" t="s">
        <v>185</v>
      </c>
      <c r="E15" s="116" t="s">
        <v>45</v>
      </c>
      <c r="F15" s="106" t="s">
        <v>45</v>
      </c>
      <c r="G15" s="118" t="s">
        <v>159</v>
      </c>
      <c r="H15" s="117" t="s">
        <v>159</v>
      </c>
      <c r="I15" s="95"/>
      <c r="J15" s="96" t="s">
        <v>173</v>
      </c>
      <c r="K15" s="96" t="s">
        <v>173</v>
      </c>
      <c r="L15" s="93" t="s">
        <v>174</v>
      </c>
      <c r="M15" s="93">
        <v>20</v>
      </c>
      <c r="N15" s="93" t="s">
        <v>175</v>
      </c>
      <c r="O15" s="97">
        <v>20</v>
      </c>
      <c r="P15" s="93" t="s">
        <v>176</v>
      </c>
      <c r="Q15" s="93" t="s">
        <v>177</v>
      </c>
      <c r="R15" s="106" t="s">
        <v>168</v>
      </c>
      <c r="S15" s="98">
        <v>51968.4</v>
      </c>
      <c r="T15" s="99">
        <v>0</v>
      </c>
      <c r="U15" s="100" t="s">
        <v>158</v>
      </c>
      <c r="V15" s="98">
        <v>0</v>
      </c>
      <c r="W15" s="101">
        <f>ROUND(ROUND(T15,2)*ROUND(M15,3),2)</f>
        <v>0</v>
      </c>
      <c r="X15" s="101">
        <f>ROUND(W15*IF(UPPER(U15)="20%",20,1)*IF(UPPER(U15)="10%",10,1)*IF(UPPER(U15)="НДС не облагается",0,1)/100,2)</f>
        <v>0</v>
      </c>
      <c r="Y15" s="101">
        <f>ROUND(X15+W15,2)</f>
        <v>0</v>
      </c>
      <c r="Z15" s="102">
        <f>IF(T15&gt;IF(V15=0,T15,V15),1,0)</f>
        <v>0</v>
      </c>
      <c r="AA15" s="102">
        <f t="shared" si="0"/>
        <v>0</v>
      </c>
      <c r="AB15" s="102">
        <f t="shared" si="1"/>
        <v>0</v>
      </c>
      <c r="AC15" s="102">
        <f t="shared" si="2"/>
        <v>0</v>
      </c>
      <c r="AD15" s="103">
        <f t="shared" si="3"/>
        <v>1</v>
      </c>
      <c r="AE15" s="103">
        <f>IF(AND(E15="Да",OR(AND(F15 = "Да",ISBLANK(G15)),AND(F15 = "Да", G15 = "В соответствии с техническим заданием"),AND(F15 = "Нет",NOT(G15 = "В соответствии с техническим заданием")))),1,0)</f>
        <v>0</v>
      </c>
      <c r="AF15" s="104">
        <f>IF(AND(E15="Да",OR(AND(F15 = "Да",ISBLANK(H15)),AND(F15 = "Да", H15 = "В соответствии с техническим заданием"),AND(F15 = "Нет",NOT(H15 = "В соответствии с техническим заданием")))),1,0)</f>
        <v>0</v>
      </c>
      <c r="AG15" s="104">
        <f>IF(OR(AND(E15="Нет",F15="Нет"),AND(E15="Да",F15="Нет"),AND(E15="Да",F15="Да")),0,1)</f>
        <v>0</v>
      </c>
      <c r="AH15" s="104">
        <f>IF(AND(R15="Россия"),1,0)</f>
        <v>0</v>
      </c>
      <c r="AI15" s="104">
        <f>AA15*AH15</f>
        <v>0</v>
      </c>
    </row>
    <row r="16" spans="1:49" ht="50.1" customHeight="1" x14ac:dyDescent="0.25">
      <c r="A16" s="93" t="s">
        <v>186</v>
      </c>
      <c r="B16" s="93">
        <v>6</v>
      </c>
      <c r="C16" s="93">
        <v>52945</v>
      </c>
      <c r="D16" s="94" t="s">
        <v>187</v>
      </c>
      <c r="E16" s="116" t="s">
        <v>45</v>
      </c>
      <c r="F16" s="106" t="s">
        <v>45</v>
      </c>
      <c r="G16" s="118" t="s">
        <v>159</v>
      </c>
      <c r="H16" s="117" t="s">
        <v>159</v>
      </c>
      <c r="I16" s="95"/>
      <c r="J16" s="96" t="s">
        <v>173</v>
      </c>
      <c r="K16" s="96" t="s">
        <v>173</v>
      </c>
      <c r="L16" s="93" t="s">
        <v>174</v>
      </c>
      <c r="M16" s="93">
        <v>20</v>
      </c>
      <c r="N16" s="93" t="s">
        <v>175</v>
      </c>
      <c r="O16" s="97">
        <v>20</v>
      </c>
      <c r="P16" s="93" t="s">
        <v>176</v>
      </c>
      <c r="Q16" s="93" t="s">
        <v>177</v>
      </c>
      <c r="R16" s="106" t="s">
        <v>168</v>
      </c>
      <c r="S16" s="98">
        <v>151974</v>
      </c>
      <c r="T16" s="99">
        <v>0</v>
      </c>
      <c r="U16" s="100" t="s">
        <v>158</v>
      </c>
      <c r="V16" s="98">
        <v>0</v>
      </c>
      <c r="W16" s="101">
        <f>ROUND(ROUND(T16,2)*ROUND(M16,3),2)</f>
        <v>0</v>
      </c>
      <c r="X16" s="101">
        <f>ROUND(W16*IF(UPPER(U16)="20%",20,1)*IF(UPPER(U16)="10%",10,1)*IF(UPPER(U16)="НДС не облагается",0,1)/100,2)</f>
        <v>0</v>
      </c>
      <c r="Y16" s="101">
        <f>ROUND(X16+W16,2)</f>
        <v>0</v>
      </c>
      <c r="Z16" s="102">
        <f>IF(T16&gt;IF(V16=0,T16,V16),1,0)</f>
        <v>0</v>
      </c>
      <c r="AA16" s="102">
        <f t="shared" si="0"/>
        <v>0</v>
      </c>
      <c r="AB16" s="102">
        <f t="shared" si="1"/>
        <v>0</v>
      </c>
      <c r="AC16" s="102">
        <f t="shared" si="2"/>
        <v>0</v>
      </c>
      <c r="AD16" s="103">
        <f t="shared" si="3"/>
        <v>1</v>
      </c>
      <c r="AE16" s="103">
        <f>IF(AND(E16="Да",OR(AND(F16 = "Да",ISBLANK(G16)),AND(F16 = "Да", G16 = "В соответствии с техническим заданием"),AND(F16 = "Нет",NOT(G16 = "В соответствии с техническим заданием")))),1,0)</f>
        <v>0</v>
      </c>
      <c r="AF16" s="104">
        <f>IF(AND(E16="Да",OR(AND(F16 = "Да",ISBLANK(H16)),AND(F16 = "Да", H16 = "В соответствии с техническим заданием"),AND(F16 = "Нет",NOT(H16 = "В соответствии с техническим заданием")))),1,0)</f>
        <v>0</v>
      </c>
      <c r="AG16" s="104">
        <f>IF(OR(AND(E16="Нет",F16="Нет"),AND(E16="Да",F16="Нет"),AND(E16="Да",F16="Да")),0,1)</f>
        <v>0</v>
      </c>
      <c r="AH16" s="104">
        <f>IF(AND(R16="Россия"),1,0)</f>
        <v>0</v>
      </c>
      <c r="AI16" s="104">
        <f>AA16*AH16</f>
        <v>0</v>
      </c>
    </row>
    <row r="17" spans="1:35" ht="50.1" customHeight="1" x14ac:dyDescent="0.25">
      <c r="A17" s="93" t="s">
        <v>188</v>
      </c>
      <c r="B17" s="93">
        <v>7</v>
      </c>
      <c r="C17" s="93">
        <v>52954</v>
      </c>
      <c r="D17" s="94" t="s">
        <v>187</v>
      </c>
      <c r="E17" s="116" t="s">
        <v>45</v>
      </c>
      <c r="F17" s="106" t="s">
        <v>45</v>
      </c>
      <c r="G17" s="118" t="s">
        <v>159</v>
      </c>
      <c r="H17" s="117" t="s">
        <v>159</v>
      </c>
      <c r="I17" s="95"/>
      <c r="J17" s="96" t="s">
        <v>173</v>
      </c>
      <c r="K17" s="96" t="s">
        <v>173</v>
      </c>
      <c r="L17" s="93" t="s">
        <v>174</v>
      </c>
      <c r="M17" s="93">
        <v>20</v>
      </c>
      <c r="N17" s="93" t="s">
        <v>175</v>
      </c>
      <c r="O17" s="97">
        <v>20</v>
      </c>
      <c r="P17" s="93" t="s">
        <v>176</v>
      </c>
      <c r="Q17" s="93" t="s">
        <v>177</v>
      </c>
      <c r="R17" s="106" t="s">
        <v>168</v>
      </c>
      <c r="S17" s="98">
        <v>18306.8</v>
      </c>
      <c r="T17" s="99">
        <v>0</v>
      </c>
      <c r="U17" s="100" t="s">
        <v>158</v>
      </c>
      <c r="V17" s="98">
        <v>0</v>
      </c>
      <c r="W17" s="101">
        <f>ROUND(ROUND(T17,2)*ROUND(M17,3),2)</f>
        <v>0</v>
      </c>
      <c r="X17" s="101">
        <f>ROUND(W17*IF(UPPER(U17)="20%",20,1)*IF(UPPER(U17)="10%",10,1)*IF(UPPER(U17)="НДС не облагается",0,1)/100,2)</f>
        <v>0</v>
      </c>
      <c r="Y17" s="101">
        <f>ROUND(X17+W17,2)</f>
        <v>0</v>
      </c>
      <c r="Z17" s="102">
        <f>IF(T17&gt;IF(V17=0,T17,V17),1,0)</f>
        <v>0</v>
      </c>
      <c r="AA17" s="102">
        <f t="shared" si="0"/>
        <v>0</v>
      </c>
      <c r="AB17" s="102">
        <f t="shared" si="1"/>
        <v>0</v>
      </c>
      <c r="AC17" s="102">
        <f t="shared" si="2"/>
        <v>0</v>
      </c>
      <c r="AD17" s="103">
        <f t="shared" si="3"/>
        <v>1</v>
      </c>
      <c r="AE17" s="103">
        <f>IF(AND(E17="Да",OR(AND(F17 = "Да",ISBLANK(G17)),AND(F17 = "Да", G17 = "В соответствии с техническим заданием"),AND(F17 = "Нет",NOT(G17 = "В соответствии с техническим заданием")))),1,0)</f>
        <v>0</v>
      </c>
      <c r="AF17" s="104">
        <f>IF(AND(E17="Да",OR(AND(F17 = "Да",ISBLANK(H17)),AND(F17 = "Да", H17 = "В соответствии с техническим заданием"),AND(F17 = "Нет",NOT(H17 = "В соответствии с техническим заданием")))),1,0)</f>
        <v>0</v>
      </c>
      <c r="AG17" s="104">
        <f>IF(OR(AND(E17="Нет",F17="Нет"),AND(E17="Да",F17="Нет"),AND(E17="Да",F17="Да")),0,1)</f>
        <v>0</v>
      </c>
      <c r="AH17" s="104">
        <f>IF(AND(R17="Россия"),1,0)</f>
        <v>0</v>
      </c>
      <c r="AI17" s="104">
        <f>AA17*AH17</f>
        <v>0</v>
      </c>
    </row>
    <row r="18" spans="1:35" ht="50.1" customHeight="1" x14ac:dyDescent="0.25">
      <c r="A18" s="93" t="s">
        <v>189</v>
      </c>
      <c r="B18" s="93">
        <v>8</v>
      </c>
      <c r="C18" s="93">
        <v>26</v>
      </c>
      <c r="D18" s="94" t="s">
        <v>190</v>
      </c>
      <c r="E18" s="116" t="s">
        <v>45</v>
      </c>
      <c r="F18" s="106" t="s">
        <v>45</v>
      </c>
      <c r="G18" s="118" t="s">
        <v>159</v>
      </c>
      <c r="H18" s="117" t="s">
        <v>159</v>
      </c>
      <c r="I18" s="95"/>
      <c r="J18" s="96" t="s">
        <v>173</v>
      </c>
      <c r="K18" s="96" t="s">
        <v>173</v>
      </c>
      <c r="L18" s="93" t="s">
        <v>174</v>
      </c>
      <c r="M18" s="93">
        <v>2</v>
      </c>
      <c r="N18" s="93" t="s">
        <v>175</v>
      </c>
      <c r="O18" s="97">
        <v>2</v>
      </c>
      <c r="P18" s="93" t="s">
        <v>176</v>
      </c>
      <c r="Q18" s="93" t="s">
        <v>177</v>
      </c>
      <c r="R18" s="106" t="s">
        <v>168</v>
      </c>
      <c r="S18" s="98">
        <v>507.6</v>
      </c>
      <c r="T18" s="99">
        <v>0</v>
      </c>
      <c r="U18" s="100" t="s">
        <v>158</v>
      </c>
      <c r="V18" s="98">
        <v>0</v>
      </c>
      <c r="W18" s="101">
        <f>ROUND(ROUND(T18,2)*ROUND(M18,3),2)</f>
        <v>0</v>
      </c>
      <c r="X18" s="101">
        <f>ROUND(W18*IF(UPPER(U18)="20%",20,1)*IF(UPPER(U18)="10%",10,1)*IF(UPPER(U18)="НДС не облагается",0,1)/100,2)</f>
        <v>0</v>
      </c>
      <c r="Y18" s="101">
        <f>ROUND(X18+W18,2)</f>
        <v>0</v>
      </c>
      <c r="Z18" s="102">
        <f>IF(T18&gt;IF(V18=0,T18,V18),1,0)</f>
        <v>0</v>
      </c>
      <c r="AA18" s="102">
        <f t="shared" si="0"/>
        <v>0</v>
      </c>
      <c r="AB18" s="102">
        <f t="shared" si="1"/>
        <v>0</v>
      </c>
      <c r="AC18" s="102">
        <f t="shared" si="2"/>
        <v>0</v>
      </c>
      <c r="AD18" s="103">
        <f t="shared" si="3"/>
        <v>1</v>
      </c>
      <c r="AE18" s="103">
        <f>IF(AND(E18="Да",OR(AND(F18 = "Да",ISBLANK(G18)),AND(F18 = "Да", G18 = "В соответствии с техническим заданием"),AND(F18 = "Нет",NOT(G18 = "В соответствии с техническим заданием")))),1,0)</f>
        <v>0</v>
      </c>
      <c r="AF18" s="104">
        <f>IF(AND(E18="Да",OR(AND(F18 = "Да",ISBLANK(H18)),AND(F18 = "Да", H18 = "В соответствии с техническим заданием"),AND(F18 = "Нет",NOT(H18 = "В соответствии с техническим заданием")))),1,0)</f>
        <v>0</v>
      </c>
      <c r="AG18" s="104">
        <f>IF(OR(AND(E18="Нет",F18="Нет"),AND(E18="Да",F18="Нет"),AND(E18="Да",F18="Да")),0,1)</f>
        <v>0</v>
      </c>
      <c r="AH18" s="104">
        <f>IF(AND(R18="Россия"),1,0)</f>
        <v>0</v>
      </c>
      <c r="AI18" s="104">
        <f>AA18*AH18</f>
        <v>0</v>
      </c>
    </row>
    <row r="19" spans="1:35" ht="50.1" customHeight="1" x14ac:dyDescent="0.25">
      <c r="A19" s="93" t="s">
        <v>191</v>
      </c>
      <c r="B19" s="93">
        <v>9</v>
      </c>
      <c r="C19" s="93">
        <v>12</v>
      </c>
      <c r="D19" s="94" t="s">
        <v>192</v>
      </c>
      <c r="E19" s="116" t="s">
        <v>45</v>
      </c>
      <c r="F19" s="106" t="s">
        <v>45</v>
      </c>
      <c r="G19" s="118" t="s">
        <v>159</v>
      </c>
      <c r="H19" s="117" t="s">
        <v>159</v>
      </c>
      <c r="I19" s="95"/>
      <c r="J19" s="96" t="s">
        <v>173</v>
      </c>
      <c r="K19" s="96" t="s">
        <v>173</v>
      </c>
      <c r="L19" s="93" t="s">
        <v>174</v>
      </c>
      <c r="M19" s="93">
        <v>1</v>
      </c>
      <c r="N19" s="93" t="s">
        <v>175</v>
      </c>
      <c r="O19" s="97">
        <v>1</v>
      </c>
      <c r="P19" s="93" t="s">
        <v>176</v>
      </c>
      <c r="Q19" s="93" t="s">
        <v>177</v>
      </c>
      <c r="R19" s="106" t="s">
        <v>168</v>
      </c>
      <c r="S19" s="98">
        <v>914.4</v>
      </c>
      <c r="T19" s="99">
        <v>0</v>
      </c>
      <c r="U19" s="100" t="s">
        <v>158</v>
      </c>
      <c r="V19" s="98">
        <v>0</v>
      </c>
      <c r="W19" s="101">
        <f>ROUND(ROUND(T19,2)*ROUND(M19,3),2)</f>
        <v>0</v>
      </c>
      <c r="X19" s="101">
        <f>ROUND(W19*IF(UPPER(U19)="20%",20,1)*IF(UPPER(U19)="10%",10,1)*IF(UPPER(U19)="НДС не облагается",0,1)/100,2)</f>
        <v>0</v>
      </c>
      <c r="Y19" s="101">
        <f>ROUND(X19+W19,2)</f>
        <v>0</v>
      </c>
      <c r="Z19" s="102">
        <f>IF(T19&gt;IF(V19=0,T19,V19),1,0)</f>
        <v>0</v>
      </c>
      <c r="AA19" s="102">
        <f t="shared" si="0"/>
        <v>0</v>
      </c>
      <c r="AB19" s="102">
        <f t="shared" si="1"/>
        <v>0</v>
      </c>
      <c r="AC19" s="102">
        <f t="shared" si="2"/>
        <v>0</v>
      </c>
      <c r="AD19" s="103">
        <f t="shared" si="3"/>
        <v>1</v>
      </c>
      <c r="AE19" s="103">
        <f>IF(AND(E19="Да",OR(AND(F19 = "Да",ISBLANK(G19)),AND(F19 = "Да", G19 = "В соответствии с техническим заданием"),AND(F19 = "Нет",NOT(G19 = "В соответствии с техническим заданием")))),1,0)</f>
        <v>0</v>
      </c>
      <c r="AF19" s="104">
        <f>IF(AND(E19="Да",OR(AND(F19 = "Да",ISBLANK(H19)),AND(F19 = "Да", H19 = "В соответствии с техническим заданием"),AND(F19 = "Нет",NOT(H19 = "В соответствии с техническим заданием")))),1,0)</f>
        <v>0</v>
      </c>
      <c r="AG19" s="104">
        <f>IF(OR(AND(E19="Нет",F19="Нет"),AND(E19="Да",F19="Нет"),AND(E19="Да",F19="Да")),0,1)</f>
        <v>0</v>
      </c>
      <c r="AH19" s="104">
        <f>IF(AND(R19="Россия"),1,0)</f>
        <v>0</v>
      </c>
      <c r="AI19" s="104">
        <f>AA19*AH19</f>
        <v>0</v>
      </c>
    </row>
    <row r="20" spans="1:35" ht="50.1" customHeight="1" x14ac:dyDescent="0.25">
      <c r="H20" s="16"/>
      <c r="I20" s="15"/>
      <c r="J20" s="15"/>
      <c r="K20" s="15"/>
      <c r="T20" s="17"/>
      <c r="U20" s="17"/>
      <c r="V20" s="17"/>
      <c r="W20" s="17"/>
      <c r="X20" s="17"/>
      <c r="Y20" s="10"/>
      <c r="Z20" s="10"/>
    </row>
    <row r="21" spans="1:35" ht="50.1" customHeight="1" x14ac:dyDescent="0.25">
      <c r="D21" s="119" t="s">
        <v>161</v>
      </c>
      <c r="E21" s="119"/>
      <c r="F21" s="119"/>
      <c r="G21" s="119"/>
      <c r="H21" s="119"/>
      <c r="I21" s="119"/>
      <c r="J21" s="119"/>
      <c r="K21" s="119"/>
      <c r="T21" s="17"/>
      <c r="U21" s="17"/>
      <c r="V21" s="17"/>
      <c r="W21" s="17"/>
      <c r="X21" s="17"/>
      <c r="Y21" s="10"/>
      <c r="Z21" s="10"/>
    </row>
    <row r="22" spans="1:35" ht="50.1" customHeight="1" x14ac:dyDescent="0.25">
      <c r="H22" s="16"/>
      <c r="I22" s="15"/>
      <c r="J22" s="15"/>
      <c r="K22" s="15"/>
      <c r="T22" s="17"/>
      <c r="U22" s="17"/>
      <c r="V22" s="17"/>
      <c r="W22" s="17"/>
      <c r="X22" s="17"/>
      <c r="Y22" s="10"/>
      <c r="Z22" s="10"/>
    </row>
    <row r="23" spans="1:35" ht="50.1" customHeight="1" x14ac:dyDescent="0.25">
      <c r="H23" s="16"/>
      <c r="I23" s="15"/>
      <c r="J23" s="15"/>
      <c r="K23" s="15"/>
      <c r="T23" s="17"/>
      <c r="U23" s="17"/>
      <c r="V23" s="17"/>
      <c r="W23" s="17"/>
      <c r="X23" s="17"/>
      <c r="Y23" s="10"/>
      <c r="Z23" s="10"/>
    </row>
    <row r="24" spans="1:35" ht="50.1" customHeight="1" x14ac:dyDescent="0.25">
      <c r="H24" s="16"/>
      <c r="I24" s="15"/>
      <c r="J24" s="15"/>
      <c r="K24" s="15"/>
      <c r="T24" s="17"/>
      <c r="U24" s="17"/>
      <c r="V24" s="17"/>
      <c r="W24" s="17"/>
      <c r="X24" s="17"/>
      <c r="Y24" s="10"/>
      <c r="Z24" s="10"/>
    </row>
    <row r="25" spans="1:35" ht="50.1" customHeight="1" x14ac:dyDescent="0.25">
      <c r="H25" s="16"/>
      <c r="I25" s="15"/>
      <c r="J25" s="15"/>
      <c r="K25" s="15"/>
      <c r="T25" s="17"/>
      <c r="U25" s="17"/>
      <c r="V25" s="17"/>
      <c r="W25" s="17"/>
      <c r="X25" s="17"/>
      <c r="Y25" s="10"/>
      <c r="Z25" s="10"/>
    </row>
    <row r="26" spans="1:35" ht="50.1" customHeight="1" x14ac:dyDescent="0.25">
      <c r="H26" s="16"/>
      <c r="I26" s="15"/>
      <c r="J26" s="15"/>
      <c r="K26" s="15"/>
      <c r="T26" s="17"/>
      <c r="U26" s="17"/>
      <c r="V26" s="17"/>
      <c r="W26" s="17"/>
      <c r="X26" s="17"/>
      <c r="Y26" s="10"/>
      <c r="Z26" s="10"/>
    </row>
    <row r="27" spans="1:35" ht="50.1" customHeight="1" x14ac:dyDescent="0.25">
      <c r="H27" s="16"/>
      <c r="I27" s="15"/>
      <c r="J27" s="15"/>
      <c r="K27" s="15"/>
      <c r="T27" s="17"/>
      <c r="U27" s="17"/>
      <c r="V27" s="17"/>
      <c r="W27" s="17"/>
      <c r="X27" s="17"/>
      <c r="Y27" s="10"/>
      <c r="Z27" s="10"/>
    </row>
    <row r="28" spans="1:35" ht="50.1" customHeight="1" x14ac:dyDescent="0.25">
      <c r="H28" s="16"/>
      <c r="I28" s="15"/>
      <c r="J28" s="15"/>
      <c r="K28" s="15"/>
      <c r="T28" s="17"/>
      <c r="U28" s="17"/>
      <c r="V28" s="17"/>
      <c r="W28" s="17"/>
      <c r="X28" s="17"/>
      <c r="Y28" s="10"/>
      <c r="Z28" s="10"/>
    </row>
    <row r="29" spans="1:35" ht="50.1" customHeight="1" x14ac:dyDescent="0.25">
      <c r="H29" s="16"/>
      <c r="I29" s="15"/>
      <c r="J29" s="15"/>
      <c r="K29" s="15"/>
      <c r="T29" s="17"/>
      <c r="U29" s="17"/>
      <c r="V29" s="17"/>
      <c r="W29" s="17"/>
      <c r="X29" s="17"/>
      <c r="Y29" s="10"/>
      <c r="Z29" s="10"/>
    </row>
    <row r="30" spans="1:35" ht="50.1" customHeight="1" x14ac:dyDescent="0.25">
      <c r="H30" s="16"/>
      <c r="I30" s="15"/>
      <c r="J30" s="15"/>
      <c r="K30" s="15"/>
      <c r="T30" s="17"/>
      <c r="U30" s="17"/>
      <c r="V30" s="17"/>
      <c r="W30" s="17"/>
      <c r="X30" s="17"/>
      <c r="Y30" s="10"/>
      <c r="Z30" s="10"/>
    </row>
    <row r="31" spans="1:35" ht="50.1" customHeight="1" x14ac:dyDescent="0.25">
      <c r="H31" s="16"/>
      <c r="I31" s="15"/>
      <c r="J31" s="15"/>
      <c r="K31" s="15"/>
      <c r="T31" s="17"/>
      <c r="U31" s="17"/>
      <c r="V31" s="17"/>
      <c r="W31" s="17"/>
      <c r="X31" s="17"/>
      <c r="Y31" s="10"/>
      <c r="Z31" s="10"/>
    </row>
    <row r="32" spans="1:35" ht="50.1" customHeight="1" x14ac:dyDescent="0.25">
      <c r="H32" s="16"/>
      <c r="I32" s="15"/>
      <c r="J32" s="15"/>
      <c r="K32" s="15"/>
      <c r="T32" s="17"/>
      <c r="U32" s="17"/>
      <c r="V32" s="17"/>
      <c r="W32" s="17"/>
      <c r="X32" s="17"/>
      <c r="Y32" s="10"/>
      <c r="Z32" s="10"/>
    </row>
    <row r="33" spans="8:26" ht="50.1" customHeight="1" x14ac:dyDescent="0.25">
      <c r="H33" s="16"/>
      <c r="I33" s="15"/>
      <c r="J33" s="15"/>
      <c r="K33" s="15"/>
      <c r="T33" s="17"/>
      <c r="U33" s="17"/>
      <c r="V33" s="17"/>
      <c r="W33" s="17"/>
      <c r="X33" s="17"/>
      <c r="Y33" s="10"/>
      <c r="Z33" s="10"/>
    </row>
    <row r="34" spans="8:26" ht="50.1" customHeight="1" x14ac:dyDescent="0.25">
      <c r="H34" s="16"/>
      <c r="I34" s="15"/>
      <c r="J34" s="15"/>
      <c r="K34" s="15"/>
      <c r="T34" s="17"/>
      <c r="U34" s="17"/>
      <c r="V34" s="17"/>
      <c r="W34" s="17"/>
      <c r="X34" s="17"/>
      <c r="Y34" s="10"/>
      <c r="Z34" s="10"/>
    </row>
    <row r="35" spans="8:26" ht="50.1" customHeight="1" x14ac:dyDescent="0.25">
      <c r="H35" s="16"/>
      <c r="I35" s="15"/>
      <c r="J35" s="15"/>
      <c r="K35" s="15"/>
      <c r="T35" s="17"/>
      <c r="U35" s="17"/>
      <c r="V35" s="17"/>
      <c r="W35" s="17"/>
      <c r="X35" s="17"/>
      <c r="Y35" s="10"/>
      <c r="Z35" s="10"/>
    </row>
    <row r="36" spans="8:26" ht="50.1" customHeight="1" x14ac:dyDescent="0.25">
      <c r="H36" s="16"/>
      <c r="I36" s="15"/>
      <c r="J36" s="15"/>
      <c r="K36" s="15"/>
      <c r="T36" s="17"/>
      <c r="U36" s="17"/>
      <c r="V36" s="17"/>
      <c r="W36" s="17"/>
      <c r="X36" s="17"/>
      <c r="Y36" s="10"/>
      <c r="Z36" s="10"/>
    </row>
    <row r="37" spans="8:26" ht="50.1" customHeight="1" x14ac:dyDescent="0.25">
      <c r="H37" s="16"/>
      <c r="I37" s="15"/>
      <c r="J37" s="15"/>
      <c r="K37" s="15"/>
      <c r="T37" s="17"/>
      <c r="U37" s="17"/>
      <c r="V37" s="17"/>
      <c r="W37" s="17"/>
      <c r="X37" s="17"/>
      <c r="Y37" s="10"/>
      <c r="Z37" s="10"/>
    </row>
    <row r="38" spans="8:26" ht="50.1" customHeight="1" x14ac:dyDescent="0.25">
      <c r="H38" s="16"/>
      <c r="I38" s="15"/>
      <c r="J38" s="15"/>
      <c r="K38" s="15"/>
      <c r="T38" s="17"/>
      <c r="U38" s="17"/>
      <c r="V38" s="17"/>
      <c r="W38" s="17"/>
      <c r="X38" s="17"/>
      <c r="Y38" s="10"/>
      <c r="Z38" s="10"/>
    </row>
    <row r="39" spans="8:26" ht="50.1" customHeight="1" x14ac:dyDescent="0.25">
      <c r="H39" s="16"/>
      <c r="I39" s="15"/>
      <c r="J39" s="15"/>
      <c r="K39" s="15"/>
      <c r="T39" s="17"/>
      <c r="U39" s="17"/>
      <c r="V39" s="17"/>
      <c r="W39" s="17"/>
      <c r="X39" s="17"/>
      <c r="Y39" s="10"/>
      <c r="Z39" s="10"/>
    </row>
    <row r="40" spans="8:26" ht="50.1" customHeight="1" x14ac:dyDescent="0.25">
      <c r="H40" s="16"/>
      <c r="I40" s="15"/>
      <c r="J40" s="15"/>
      <c r="K40" s="15"/>
      <c r="T40" s="17"/>
      <c r="U40" s="17"/>
      <c r="V40" s="17"/>
      <c r="W40" s="17"/>
      <c r="X40" s="17"/>
      <c r="Y40" s="10"/>
      <c r="Z40" s="10"/>
    </row>
    <row r="41" spans="8:26" ht="50.1" customHeight="1" x14ac:dyDescent="0.25">
      <c r="H41" s="16"/>
      <c r="I41" s="15"/>
      <c r="J41" s="15"/>
      <c r="K41" s="15"/>
      <c r="T41" s="17"/>
      <c r="U41" s="17"/>
      <c r="V41" s="17"/>
      <c r="W41" s="17"/>
      <c r="X41" s="17"/>
      <c r="Y41" s="10"/>
      <c r="Z41" s="10"/>
    </row>
    <row r="42" spans="8:26" ht="50.1" customHeight="1" x14ac:dyDescent="0.25">
      <c r="H42" s="16"/>
      <c r="I42" s="15"/>
      <c r="J42" s="15"/>
      <c r="K42" s="15"/>
      <c r="T42" s="17"/>
      <c r="U42" s="17"/>
      <c r="V42" s="17"/>
      <c r="W42" s="17"/>
      <c r="X42" s="17"/>
      <c r="Y42" s="10"/>
      <c r="Z42" s="10"/>
    </row>
    <row r="43" spans="8:26" ht="50.1" customHeight="1" x14ac:dyDescent="0.25">
      <c r="H43" s="16"/>
      <c r="I43" s="15"/>
      <c r="J43" s="15"/>
      <c r="K43" s="15"/>
      <c r="T43" s="17"/>
      <c r="U43" s="17"/>
      <c r="V43" s="17"/>
      <c r="W43" s="17"/>
      <c r="X43" s="17"/>
      <c r="Y43" s="10"/>
      <c r="Z43" s="10"/>
    </row>
    <row r="44" spans="8:26" ht="50.1" customHeight="1" x14ac:dyDescent="0.25">
      <c r="H44" s="16"/>
      <c r="I44" s="15"/>
      <c r="J44" s="15"/>
      <c r="K44" s="15"/>
      <c r="T44" s="17"/>
      <c r="U44" s="17"/>
      <c r="V44" s="17"/>
      <c r="W44" s="17"/>
      <c r="X44" s="17"/>
      <c r="Y44" s="10"/>
      <c r="Z44" s="10"/>
    </row>
    <row r="45" spans="8:26" ht="50.1" customHeight="1" x14ac:dyDescent="0.25">
      <c r="H45" s="16"/>
      <c r="I45" s="15"/>
      <c r="J45" s="15"/>
      <c r="K45" s="15"/>
      <c r="T45" s="17"/>
      <c r="U45" s="17"/>
      <c r="V45" s="17"/>
      <c r="W45" s="17"/>
      <c r="X45" s="17"/>
      <c r="Y45" s="10"/>
      <c r="Z45" s="10"/>
    </row>
    <row r="46" spans="8:26" ht="50.1" customHeight="1" x14ac:dyDescent="0.25">
      <c r="H46" s="16"/>
      <c r="I46" s="15"/>
      <c r="J46" s="15"/>
      <c r="K46" s="15"/>
      <c r="T46" s="17"/>
      <c r="U46" s="17"/>
      <c r="V46" s="17"/>
      <c r="W46" s="17"/>
      <c r="X46" s="17"/>
      <c r="Y46" s="10"/>
      <c r="Z46" s="10"/>
    </row>
    <row r="47" spans="8:26" ht="50.1" customHeight="1" x14ac:dyDescent="0.25">
      <c r="H47" s="16"/>
      <c r="I47" s="15"/>
      <c r="J47" s="15"/>
      <c r="K47" s="15"/>
      <c r="T47" s="17"/>
      <c r="U47" s="17"/>
      <c r="V47" s="17"/>
      <c r="W47" s="17"/>
      <c r="X47" s="17"/>
      <c r="Y47" s="10"/>
      <c r="Z47" s="10"/>
    </row>
    <row r="48" spans="8:26" ht="50.1" customHeight="1" x14ac:dyDescent="0.25">
      <c r="H48" s="16"/>
      <c r="I48" s="15"/>
      <c r="J48" s="15"/>
      <c r="K48" s="15"/>
      <c r="T48" s="17"/>
      <c r="U48" s="17"/>
      <c r="V48" s="17"/>
      <c r="W48" s="17"/>
      <c r="X48" s="17"/>
      <c r="Y48" s="10"/>
      <c r="Z48" s="10"/>
    </row>
    <row r="49" spans="8:26" ht="50.1" customHeight="1" x14ac:dyDescent="0.25">
      <c r="H49" s="16"/>
      <c r="I49" s="15"/>
      <c r="J49" s="15"/>
      <c r="K49" s="15"/>
      <c r="T49" s="17"/>
      <c r="U49" s="17"/>
      <c r="V49" s="17"/>
      <c r="W49" s="17"/>
      <c r="X49" s="17"/>
      <c r="Y49" s="10"/>
      <c r="Z49" s="10"/>
    </row>
    <row r="50" spans="8:26" ht="50.1" customHeight="1" x14ac:dyDescent="0.25">
      <c r="H50" s="16"/>
      <c r="I50" s="15"/>
      <c r="J50" s="15"/>
      <c r="K50" s="15"/>
      <c r="T50" s="17"/>
      <c r="U50" s="17"/>
      <c r="V50" s="17"/>
      <c r="W50" s="17"/>
      <c r="X50" s="17"/>
      <c r="Y50" s="10"/>
      <c r="Z50" s="10"/>
    </row>
    <row r="51" spans="8:26" ht="50.1" customHeight="1" x14ac:dyDescent="0.25">
      <c r="H51" s="16"/>
      <c r="I51" s="15"/>
      <c r="J51" s="15"/>
      <c r="K51" s="15"/>
      <c r="T51" s="17"/>
      <c r="U51" s="17"/>
      <c r="V51" s="17"/>
      <c r="W51" s="17"/>
      <c r="X51" s="17"/>
      <c r="Y51" s="10"/>
      <c r="Z51" s="10"/>
    </row>
    <row r="52" spans="8:26" ht="50.1" customHeight="1" x14ac:dyDescent="0.25">
      <c r="H52" s="16"/>
      <c r="I52" s="15"/>
      <c r="J52" s="15"/>
      <c r="K52" s="15"/>
      <c r="T52" s="17"/>
      <c r="U52" s="17"/>
      <c r="V52" s="17"/>
      <c r="W52" s="17"/>
      <c r="X52" s="17"/>
      <c r="Y52" s="10"/>
      <c r="Z52" s="10"/>
    </row>
    <row r="53" spans="8:26" ht="50.1" customHeight="1" x14ac:dyDescent="0.25">
      <c r="H53" s="16"/>
      <c r="I53" s="15"/>
      <c r="J53" s="15"/>
      <c r="K53" s="15"/>
      <c r="T53" s="17"/>
      <c r="U53" s="17"/>
      <c r="V53" s="17"/>
      <c r="W53" s="17"/>
      <c r="X53" s="17"/>
      <c r="Y53" s="10"/>
      <c r="Z53" s="10"/>
    </row>
    <row r="54" spans="8:26" ht="50.1" customHeight="1" x14ac:dyDescent="0.25">
      <c r="H54" s="16"/>
      <c r="I54" s="15"/>
      <c r="J54" s="15"/>
      <c r="K54" s="15"/>
      <c r="T54" s="17"/>
      <c r="U54" s="17"/>
      <c r="V54" s="17"/>
      <c r="W54" s="17"/>
      <c r="X54" s="17"/>
      <c r="Y54" s="10"/>
      <c r="Z54" s="10"/>
    </row>
    <row r="55" spans="8:26" ht="50.1" customHeight="1" x14ac:dyDescent="0.25">
      <c r="H55" s="16"/>
      <c r="I55" s="15"/>
      <c r="J55" s="15"/>
      <c r="K55" s="15"/>
      <c r="T55" s="17"/>
      <c r="U55" s="17"/>
      <c r="V55" s="17"/>
      <c r="W55" s="17"/>
      <c r="X55" s="17"/>
      <c r="Y55" s="10"/>
      <c r="Z55" s="10"/>
    </row>
    <row r="56" spans="8:26" ht="50.1" customHeight="1" x14ac:dyDescent="0.25">
      <c r="H56" s="16"/>
      <c r="I56" s="15"/>
      <c r="J56" s="15"/>
      <c r="K56" s="15"/>
      <c r="T56" s="17"/>
      <c r="U56" s="17"/>
      <c r="V56" s="17"/>
      <c r="W56" s="17"/>
      <c r="X56" s="17"/>
      <c r="Y56" s="10"/>
      <c r="Z56" s="10"/>
    </row>
    <row r="57" spans="8:26" ht="50.1" customHeight="1" x14ac:dyDescent="0.25">
      <c r="H57" s="16"/>
      <c r="I57" s="15"/>
      <c r="J57" s="15"/>
      <c r="K57" s="15"/>
      <c r="T57" s="17"/>
      <c r="U57" s="17"/>
      <c r="V57" s="17"/>
      <c r="W57" s="17"/>
      <c r="X57" s="17"/>
      <c r="Y57" s="10"/>
      <c r="Z57" s="10"/>
    </row>
    <row r="58" spans="8:26" ht="50.1" customHeight="1" x14ac:dyDescent="0.25">
      <c r="H58" s="16"/>
      <c r="I58" s="15"/>
      <c r="J58" s="15"/>
      <c r="K58" s="15"/>
      <c r="T58" s="17"/>
      <c r="U58" s="17"/>
      <c r="V58" s="17"/>
      <c r="W58" s="17"/>
      <c r="X58" s="17"/>
      <c r="Y58" s="10"/>
      <c r="Z58" s="10"/>
    </row>
    <row r="59" spans="8:26" ht="50.1" customHeight="1" x14ac:dyDescent="0.25">
      <c r="H59" s="16"/>
      <c r="I59" s="15"/>
      <c r="J59" s="15"/>
      <c r="K59" s="15"/>
      <c r="T59" s="17"/>
      <c r="U59" s="17"/>
      <c r="V59" s="17"/>
      <c r="W59" s="17"/>
      <c r="X59" s="17"/>
      <c r="Y59" s="10"/>
      <c r="Z59" s="10"/>
    </row>
    <row r="60" spans="8:26" ht="50.1" customHeight="1" x14ac:dyDescent="0.25">
      <c r="H60" s="16"/>
      <c r="I60" s="15"/>
      <c r="J60" s="15"/>
      <c r="K60" s="15"/>
      <c r="T60" s="17"/>
      <c r="U60" s="17"/>
      <c r="V60" s="17"/>
      <c r="W60" s="17"/>
      <c r="X60" s="17"/>
      <c r="Y60" s="10"/>
      <c r="Z60" s="10"/>
    </row>
    <row r="61" spans="8:26" ht="50.1" customHeight="1" x14ac:dyDescent="0.25">
      <c r="H61" s="16"/>
      <c r="I61" s="15"/>
      <c r="J61" s="15"/>
      <c r="K61" s="15"/>
      <c r="T61" s="17"/>
      <c r="U61" s="17"/>
      <c r="V61" s="17"/>
      <c r="W61" s="17"/>
      <c r="X61" s="17"/>
      <c r="Y61" s="10"/>
      <c r="Z61" s="10"/>
    </row>
    <row r="62" spans="8:26" ht="50.1" customHeight="1" x14ac:dyDescent="0.25">
      <c r="H62" s="16"/>
      <c r="I62" s="15"/>
      <c r="J62" s="15"/>
      <c r="K62" s="15"/>
      <c r="T62" s="17"/>
      <c r="U62" s="17"/>
      <c r="V62" s="17"/>
      <c r="W62" s="17"/>
      <c r="X62" s="17"/>
      <c r="Y62" s="10"/>
      <c r="Z62" s="10"/>
    </row>
    <row r="63" spans="8:26" ht="50.1" customHeight="1" x14ac:dyDescent="0.25">
      <c r="H63" s="16"/>
      <c r="I63" s="15"/>
      <c r="J63" s="15"/>
      <c r="K63" s="15"/>
      <c r="T63" s="17"/>
      <c r="U63" s="17"/>
      <c r="V63" s="17"/>
      <c r="W63" s="17"/>
      <c r="X63" s="17"/>
      <c r="Y63" s="10"/>
      <c r="Z63" s="10"/>
    </row>
    <row r="64" spans="8:26" ht="50.1" customHeight="1" x14ac:dyDescent="0.25">
      <c r="H64" s="16"/>
      <c r="I64" s="15"/>
      <c r="J64" s="15"/>
      <c r="K64" s="15"/>
      <c r="T64" s="17"/>
      <c r="U64" s="17"/>
      <c r="V64" s="17"/>
      <c r="W64" s="17"/>
      <c r="X64" s="17"/>
      <c r="Y64" s="10"/>
      <c r="Z64" s="10"/>
    </row>
    <row r="65" spans="8:26" ht="50.1" customHeight="1" x14ac:dyDescent="0.25">
      <c r="H65" s="16"/>
      <c r="I65" s="15"/>
      <c r="J65" s="15"/>
      <c r="K65" s="15"/>
      <c r="T65" s="17"/>
      <c r="U65" s="17"/>
      <c r="V65" s="17"/>
      <c r="W65" s="17"/>
      <c r="X65" s="17"/>
      <c r="Y65" s="10"/>
      <c r="Z65" s="10"/>
    </row>
    <row r="66" spans="8:26" ht="50.1" customHeight="1" x14ac:dyDescent="0.25">
      <c r="H66" s="16"/>
      <c r="I66" s="15"/>
      <c r="J66" s="15"/>
      <c r="K66" s="15"/>
      <c r="T66" s="17"/>
      <c r="U66" s="17"/>
      <c r="V66" s="17"/>
      <c r="W66" s="17"/>
      <c r="X66" s="17"/>
      <c r="Y66" s="10"/>
      <c r="Z66" s="10"/>
    </row>
    <row r="67" spans="8:26" ht="50.1" customHeight="1" x14ac:dyDescent="0.25">
      <c r="H67" s="16"/>
      <c r="I67" s="15"/>
      <c r="J67" s="15"/>
      <c r="K67" s="15"/>
      <c r="T67" s="17"/>
      <c r="U67" s="17"/>
      <c r="V67" s="17"/>
      <c r="W67" s="17"/>
      <c r="X67" s="17"/>
      <c r="Y67" s="10"/>
      <c r="Z67" s="10"/>
    </row>
    <row r="68" spans="8:26" ht="50.1" customHeight="1" x14ac:dyDescent="0.25">
      <c r="H68" s="16"/>
      <c r="I68" s="15"/>
      <c r="J68" s="15"/>
      <c r="K68" s="15"/>
      <c r="T68" s="17"/>
      <c r="U68" s="17"/>
      <c r="V68" s="17"/>
      <c r="W68" s="17"/>
      <c r="X68" s="17"/>
      <c r="Y68" s="10"/>
      <c r="Z68" s="10"/>
    </row>
    <row r="69" spans="8:26" ht="50.1" customHeight="1" x14ac:dyDescent="0.25">
      <c r="H69" s="16"/>
      <c r="I69" s="15"/>
      <c r="J69" s="15"/>
      <c r="K69" s="15"/>
      <c r="T69" s="17"/>
      <c r="U69" s="17"/>
      <c r="V69" s="17"/>
      <c r="W69" s="17"/>
      <c r="X69" s="17"/>
      <c r="Y69" s="10"/>
      <c r="Z69" s="10"/>
    </row>
    <row r="70" spans="8:26" ht="50.1" customHeight="1" x14ac:dyDescent="0.25">
      <c r="H70" s="16"/>
      <c r="I70" s="15"/>
      <c r="J70" s="15"/>
      <c r="K70" s="15"/>
      <c r="T70" s="17"/>
      <c r="U70" s="17"/>
      <c r="V70" s="17"/>
      <c r="W70" s="17"/>
      <c r="X70" s="17"/>
      <c r="Y70" s="10"/>
      <c r="Z70" s="10"/>
    </row>
    <row r="71" spans="8:26" ht="50.1" customHeight="1" x14ac:dyDescent="0.25">
      <c r="H71" s="16"/>
      <c r="I71" s="15"/>
      <c r="J71" s="15"/>
      <c r="K71" s="15"/>
      <c r="T71" s="17"/>
      <c r="U71" s="17"/>
      <c r="V71" s="17"/>
      <c r="W71" s="17"/>
      <c r="X71" s="17"/>
      <c r="Y71" s="10"/>
      <c r="Z71" s="10"/>
    </row>
    <row r="72" spans="8:26" ht="50.1" customHeight="1" x14ac:dyDescent="0.25">
      <c r="H72" s="16"/>
      <c r="I72" s="15"/>
      <c r="J72" s="15"/>
      <c r="K72" s="15"/>
      <c r="T72" s="17"/>
      <c r="U72" s="17"/>
      <c r="V72" s="17"/>
      <c r="W72" s="17"/>
      <c r="X72" s="17"/>
      <c r="Y72" s="10"/>
      <c r="Z72" s="10"/>
    </row>
    <row r="73" spans="8:26" ht="50.1" customHeight="1" x14ac:dyDescent="0.25">
      <c r="H73" s="16"/>
      <c r="I73" s="15"/>
      <c r="J73" s="15"/>
      <c r="K73" s="15"/>
      <c r="T73" s="17"/>
      <c r="U73" s="17"/>
      <c r="V73" s="17"/>
      <c r="W73" s="17"/>
      <c r="X73" s="17"/>
      <c r="Y73" s="10"/>
      <c r="Z73" s="10"/>
    </row>
    <row r="74" spans="8:26" ht="50.1" customHeight="1" x14ac:dyDescent="0.25">
      <c r="H74" s="16"/>
      <c r="I74" s="15"/>
      <c r="J74" s="15"/>
      <c r="K74" s="15"/>
      <c r="T74" s="17"/>
      <c r="U74" s="17"/>
      <c r="V74" s="17"/>
      <c r="W74" s="17"/>
      <c r="X74" s="17"/>
      <c r="Y74" s="10"/>
      <c r="Z74" s="10"/>
    </row>
    <row r="75" spans="8:26" ht="50.1" customHeight="1" x14ac:dyDescent="0.25">
      <c r="H75" s="16"/>
      <c r="I75" s="15"/>
      <c r="J75" s="15"/>
      <c r="K75" s="15"/>
      <c r="T75" s="17"/>
      <c r="U75" s="17"/>
      <c r="V75" s="17"/>
      <c r="W75" s="17"/>
      <c r="X75" s="17"/>
      <c r="Y75" s="10"/>
      <c r="Z75" s="10"/>
    </row>
    <row r="76" spans="8:26" ht="50.1" customHeight="1" x14ac:dyDescent="0.25">
      <c r="H76" s="16"/>
      <c r="I76" s="15"/>
      <c r="J76" s="15"/>
      <c r="K76" s="15"/>
      <c r="T76" s="17"/>
      <c r="U76" s="17"/>
      <c r="V76" s="17"/>
      <c r="W76" s="17"/>
      <c r="X76" s="17"/>
      <c r="Y76" s="10"/>
      <c r="Z76" s="10"/>
    </row>
    <row r="77" spans="8:26" ht="50.1" customHeight="1" x14ac:dyDescent="0.25">
      <c r="H77" s="16"/>
      <c r="I77" s="15"/>
      <c r="J77" s="15"/>
      <c r="K77" s="15"/>
      <c r="T77" s="17"/>
      <c r="U77" s="17"/>
      <c r="V77" s="17"/>
      <c r="W77" s="17"/>
      <c r="X77" s="17"/>
      <c r="Y77" s="10"/>
      <c r="Z77" s="10"/>
    </row>
    <row r="78" spans="8:26" ht="50.1" customHeight="1" x14ac:dyDescent="0.25">
      <c r="H78" s="16"/>
      <c r="I78" s="15"/>
      <c r="J78" s="15"/>
      <c r="K78" s="15"/>
      <c r="T78" s="17"/>
      <c r="U78" s="17"/>
      <c r="V78" s="17"/>
      <c r="W78" s="17"/>
      <c r="X78" s="17"/>
      <c r="Y78" s="10"/>
      <c r="Z78" s="10"/>
    </row>
    <row r="79" spans="8:26" ht="50.1" customHeight="1" x14ac:dyDescent="0.25">
      <c r="H79" s="16"/>
      <c r="I79" s="15"/>
      <c r="J79" s="15"/>
      <c r="K79" s="15"/>
      <c r="T79" s="17"/>
      <c r="U79" s="17"/>
      <c r="V79" s="17"/>
      <c r="W79" s="17"/>
      <c r="X79" s="17"/>
      <c r="Y79" s="10"/>
      <c r="Z79" s="10"/>
    </row>
    <row r="80" spans="8:26" ht="50.1" customHeight="1" x14ac:dyDescent="0.25">
      <c r="H80" s="16"/>
      <c r="I80" s="15"/>
      <c r="J80" s="15"/>
      <c r="K80" s="15"/>
      <c r="T80" s="17"/>
      <c r="U80" s="17"/>
      <c r="V80" s="17"/>
      <c r="W80" s="17"/>
      <c r="X80" s="17"/>
      <c r="Y80" s="10"/>
      <c r="Z80" s="10"/>
    </row>
    <row r="81" spans="8:26" ht="50.1" customHeight="1" x14ac:dyDescent="0.25">
      <c r="H81" s="16"/>
      <c r="I81" s="15"/>
      <c r="J81" s="15"/>
      <c r="K81" s="15"/>
      <c r="T81" s="17"/>
      <c r="U81" s="17"/>
      <c r="V81" s="17"/>
      <c r="W81" s="17"/>
      <c r="X81" s="17"/>
      <c r="Y81" s="10"/>
      <c r="Z81" s="10"/>
    </row>
    <row r="82" spans="8:26" ht="50.1" customHeight="1" x14ac:dyDescent="0.25">
      <c r="H82" s="16"/>
      <c r="I82" s="15"/>
      <c r="J82" s="15"/>
      <c r="K82" s="15"/>
      <c r="T82" s="17"/>
      <c r="U82" s="17"/>
      <c r="V82" s="17"/>
      <c r="W82" s="17"/>
      <c r="X82" s="17"/>
      <c r="Y82" s="10"/>
      <c r="Z82" s="10"/>
    </row>
    <row r="83" spans="8:26" ht="50.1" customHeight="1" x14ac:dyDescent="0.25">
      <c r="H83" s="16"/>
      <c r="I83" s="15"/>
      <c r="J83" s="15"/>
      <c r="K83" s="15"/>
      <c r="T83" s="17"/>
      <c r="U83" s="17"/>
      <c r="V83" s="17"/>
      <c r="W83" s="17"/>
      <c r="X83" s="17"/>
      <c r="Y83" s="10"/>
      <c r="Z83" s="10"/>
    </row>
    <row r="84" spans="8:26" ht="50.1" customHeight="1" x14ac:dyDescent="0.25">
      <c r="H84" s="16"/>
      <c r="I84" s="15"/>
      <c r="J84" s="15"/>
      <c r="K84" s="15"/>
      <c r="T84" s="17"/>
      <c r="U84" s="17"/>
      <c r="V84" s="17"/>
      <c r="W84" s="17"/>
      <c r="X84" s="17"/>
      <c r="Y84" s="10"/>
      <c r="Z84" s="10"/>
    </row>
    <row r="85" spans="8:26" ht="50.1" customHeight="1" x14ac:dyDescent="0.25">
      <c r="H85" s="16"/>
      <c r="I85" s="15"/>
      <c r="J85" s="15"/>
      <c r="K85" s="15"/>
      <c r="T85" s="17"/>
      <c r="U85" s="17"/>
      <c r="V85" s="17"/>
      <c r="W85" s="17"/>
      <c r="X85" s="17"/>
      <c r="Y85" s="10"/>
      <c r="Z85" s="10"/>
    </row>
    <row r="86" spans="8:26" ht="50.1" customHeight="1" x14ac:dyDescent="0.25">
      <c r="H86" s="16"/>
      <c r="I86" s="15"/>
      <c r="J86" s="15"/>
      <c r="K86" s="15"/>
      <c r="T86" s="17"/>
      <c r="U86" s="17"/>
      <c r="V86" s="17"/>
      <c r="W86" s="17"/>
      <c r="X86" s="17"/>
      <c r="Y86" s="10"/>
      <c r="Z86" s="10"/>
    </row>
    <row r="87" spans="8:26" ht="50.1" customHeight="1" x14ac:dyDescent="0.25">
      <c r="H87" s="16"/>
      <c r="I87" s="15"/>
      <c r="J87" s="15"/>
      <c r="K87" s="15"/>
      <c r="T87" s="17"/>
      <c r="U87" s="17"/>
      <c r="V87" s="17"/>
      <c r="W87" s="17"/>
      <c r="X87" s="17"/>
      <c r="Y87" s="10"/>
      <c r="Z87" s="10"/>
    </row>
    <row r="88" spans="8:26" ht="50.1" customHeight="1" x14ac:dyDescent="0.25">
      <c r="H88" s="16"/>
      <c r="I88" s="15"/>
      <c r="J88" s="15"/>
      <c r="K88" s="15"/>
      <c r="T88" s="17"/>
      <c r="U88" s="17"/>
      <c r="V88" s="17"/>
      <c r="W88" s="17"/>
      <c r="X88" s="17"/>
      <c r="Y88" s="10"/>
      <c r="Z88" s="10"/>
    </row>
    <row r="89" spans="8:26" ht="50.1" customHeight="1" x14ac:dyDescent="0.25">
      <c r="H89" s="16"/>
      <c r="I89" s="15"/>
      <c r="J89" s="15"/>
      <c r="K89" s="15"/>
      <c r="T89" s="17"/>
      <c r="U89" s="17"/>
      <c r="V89" s="17"/>
      <c r="W89" s="17"/>
      <c r="X89" s="17"/>
      <c r="Y89" s="10"/>
      <c r="Z89" s="10"/>
    </row>
    <row r="90" spans="8:26" ht="50.1" customHeight="1" x14ac:dyDescent="0.25">
      <c r="H90" s="16"/>
      <c r="I90" s="15"/>
      <c r="J90" s="15"/>
      <c r="K90" s="15"/>
      <c r="T90" s="17"/>
      <c r="U90" s="17"/>
      <c r="V90" s="17"/>
      <c r="W90" s="17"/>
      <c r="X90" s="17"/>
      <c r="Y90" s="10"/>
      <c r="Z90" s="10"/>
    </row>
    <row r="91" spans="8:26" ht="50.1" customHeight="1" x14ac:dyDescent="0.25">
      <c r="H91" s="16"/>
      <c r="I91" s="15"/>
      <c r="J91" s="15"/>
      <c r="K91" s="15"/>
      <c r="T91" s="17"/>
      <c r="U91" s="17"/>
      <c r="V91" s="17"/>
      <c r="W91" s="17"/>
      <c r="X91" s="17"/>
      <c r="Y91" s="10"/>
      <c r="Z91" s="10"/>
    </row>
    <row r="92" spans="8:26" ht="50.1" customHeight="1" x14ac:dyDescent="0.25">
      <c r="H92" s="16"/>
      <c r="I92" s="15"/>
      <c r="J92" s="15"/>
      <c r="K92" s="15"/>
      <c r="T92" s="17"/>
      <c r="U92" s="17"/>
      <c r="V92" s="17"/>
      <c r="W92" s="17"/>
      <c r="X92" s="17"/>
      <c r="Y92" s="10"/>
      <c r="Z92" s="10"/>
    </row>
    <row r="93" spans="8:26" ht="50.1" customHeight="1" x14ac:dyDescent="0.25">
      <c r="H93" s="16"/>
      <c r="I93" s="15"/>
      <c r="J93" s="15"/>
      <c r="K93" s="15"/>
      <c r="T93" s="17"/>
      <c r="U93" s="17"/>
      <c r="V93" s="17"/>
      <c r="W93" s="17"/>
      <c r="X93" s="17"/>
      <c r="Y93" s="10"/>
      <c r="Z93" s="10"/>
    </row>
    <row r="94" spans="8:26" ht="50.1" customHeight="1" x14ac:dyDescent="0.25">
      <c r="H94" s="16"/>
      <c r="I94" s="15"/>
      <c r="J94" s="15"/>
      <c r="K94" s="15"/>
      <c r="T94" s="17"/>
      <c r="U94" s="17"/>
      <c r="V94" s="17"/>
      <c r="W94" s="17"/>
      <c r="X94" s="17"/>
      <c r="Y94" s="10"/>
      <c r="Z94" s="10"/>
    </row>
    <row r="95" spans="8:26" ht="50.1" customHeight="1" x14ac:dyDescent="0.25">
      <c r="H95" s="16"/>
      <c r="I95" s="15"/>
      <c r="J95" s="15"/>
      <c r="K95" s="15"/>
      <c r="T95" s="17"/>
      <c r="U95" s="17"/>
      <c r="V95" s="17"/>
      <c r="W95" s="17"/>
      <c r="X95" s="17"/>
      <c r="Y95" s="10"/>
      <c r="Z95" s="10"/>
    </row>
    <row r="96" spans="8:26" ht="50.1" customHeight="1" x14ac:dyDescent="0.25">
      <c r="H96" s="16"/>
      <c r="I96" s="15"/>
      <c r="J96" s="15"/>
      <c r="K96" s="15"/>
      <c r="T96" s="17"/>
      <c r="U96" s="17"/>
      <c r="V96" s="17"/>
      <c r="W96" s="17"/>
      <c r="X96" s="17"/>
      <c r="Y96" s="10"/>
      <c r="Z96" s="10"/>
    </row>
    <row r="97" spans="8:26" ht="50.1" customHeight="1" x14ac:dyDescent="0.25">
      <c r="H97" s="16"/>
      <c r="I97" s="15"/>
      <c r="J97" s="15"/>
      <c r="K97" s="15"/>
      <c r="T97" s="17"/>
      <c r="U97" s="17"/>
      <c r="V97" s="17"/>
      <c r="W97" s="17"/>
      <c r="X97" s="17"/>
      <c r="Y97" s="10"/>
      <c r="Z97" s="10"/>
    </row>
    <row r="98" spans="8:26" ht="50.1" customHeight="1" x14ac:dyDescent="0.25">
      <c r="H98" s="16"/>
      <c r="I98" s="15"/>
      <c r="J98" s="15"/>
      <c r="K98" s="15"/>
      <c r="T98" s="17"/>
      <c r="U98" s="17"/>
      <c r="V98" s="17"/>
      <c r="W98" s="17"/>
      <c r="X98" s="17"/>
      <c r="Y98" s="10"/>
      <c r="Z98" s="10"/>
    </row>
    <row r="99" spans="8:26" ht="50.1" customHeight="1" x14ac:dyDescent="0.25">
      <c r="H99" s="16"/>
      <c r="I99" s="15"/>
      <c r="J99" s="15"/>
      <c r="K99" s="15"/>
      <c r="T99" s="17"/>
      <c r="U99" s="17"/>
      <c r="V99" s="17"/>
      <c r="W99" s="17"/>
      <c r="X99" s="17"/>
      <c r="Y99" s="10"/>
      <c r="Z99" s="10"/>
    </row>
    <row r="100" spans="8:26" ht="50.1" customHeight="1" x14ac:dyDescent="0.25">
      <c r="H100" s="16"/>
      <c r="I100" s="15"/>
      <c r="J100" s="15"/>
      <c r="K100" s="15"/>
      <c r="T100" s="17"/>
      <c r="U100" s="17"/>
      <c r="V100" s="17"/>
      <c r="W100" s="17"/>
      <c r="X100" s="17"/>
      <c r="Y100" s="10"/>
      <c r="Z100" s="10"/>
    </row>
    <row r="101" spans="8:26" ht="50.1" customHeight="1" x14ac:dyDescent="0.25">
      <c r="H101" s="16"/>
      <c r="I101" s="15"/>
      <c r="J101" s="15"/>
      <c r="K101" s="15"/>
      <c r="T101" s="17"/>
      <c r="U101" s="17"/>
      <c r="V101" s="17"/>
      <c r="W101" s="17"/>
      <c r="X101" s="17"/>
      <c r="Y101" s="10"/>
      <c r="Z101" s="10"/>
    </row>
    <row r="102" spans="8:26" ht="50.1" customHeight="1" x14ac:dyDescent="0.25">
      <c r="H102" s="16"/>
      <c r="I102" s="15"/>
      <c r="J102" s="15"/>
      <c r="K102" s="15"/>
      <c r="T102" s="17"/>
      <c r="U102" s="17"/>
      <c r="V102" s="17"/>
      <c r="W102" s="17"/>
      <c r="X102" s="17"/>
      <c r="Y102" s="10"/>
      <c r="Z102" s="10"/>
    </row>
    <row r="103" spans="8:26" ht="50.1" customHeight="1" x14ac:dyDescent="0.25">
      <c r="H103" s="16"/>
      <c r="I103" s="15"/>
      <c r="J103" s="15"/>
      <c r="K103" s="15"/>
      <c r="T103" s="17"/>
      <c r="U103" s="17"/>
      <c r="V103" s="17"/>
      <c r="W103" s="17"/>
      <c r="X103" s="17"/>
      <c r="Y103" s="10"/>
      <c r="Z103" s="10"/>
    </row>
    <row r="104" spans="8:26" ht="50.1" customHeight="1" x14ac:dyDescent="0.25">
      <c r="H104" s="16"/>
      <c r="I104" s="15"/>
      <c r="J104" s="15"/>
      <c r="K104" s="15"/>
      <c r="T104" s="17"/>
      <c r="U104" s="17"/>
      <c r="V104" s="17"/>
      <c r="W104" s="17"/>
      <c r="X104" s="17"/>
      <c r="Y104" s="10"/>
      <c r="Z104" s="10"/>
    </row>
    <row r="105" spans="8:26" ht="50.1" customHeight="1" x14ac:dyDescent="0.25">
      <c r="H105" s="16"/>
      <c r="I105" s="15"/>
      <c r="J105" s="15"/>
      <c r="K105" s="15"/>
      <c r="T105" s="17"/>
      <c r="U105" s="17"/>
      <c r="V105" s="17"/>
      <c r="W105" s="17"/>
      <c r="X105" s="17"/>
      <c r="Y105" s="10"/>
      <c r="Z105" s="10"/>
    </row>
    <row r="106" spans="8:26" ht="50.1" customHeight="1" x14ac:dyDescent="0.25">
      <c r="H106" s="16"/>
      <c r="I106" s="15"/>
      <c r="J106" s="15"/>
      <c r="K106" s="15"/>
      <c r="T106" s="17"/>
      <c r="U106" s="17"/>
      <c r="V106" s="17"/>
      <c r="W106" s="17"/>
      <c r="X106" s="17"/>
      <c r="Y106" s="10"/>
      <c r="Z106" s="10"/>
    </row>
    <row r="107" spans="8:26" ht="50.1" customHeight="1" x14ac:dyDescent="0.25">
      <c r="H107" s="16"/>
      <c r="I107" s="15"/>
      <c r="J107" s="15"/>
      <c r="K107" s="15"/>
      <c r="T107" s="17"/>
      <c r="U107" s="17"/>
      <c r="V107" s="17"/>
      <c r="W107" s="17"/>
      <c r="X107" s="17"/>
      <c r="Y107" s="10"/>
      <c r="Z107" s="10"/>
    </row>
    <row r="108" spans="8:26" ht="50.1" customHeight="1" x14ac:dyDescent="0.25">
      <c r="H108" s="16"/>
      <c r="I108" s="15"/>
      <c r="J108" s="15"/>
      <c r="K108" s="15"/>
      <c r="T108" s="17"/>
      <c r="U108" s="17"/>
      <c r="V108" s="17"/>
      <c r="W108" s="17"/>
      <c r="X108" s="17"/>
      <c r="Y108" s="10"/>
      <c r="Z108" s="10"/>
    </row>
    <row r="109" spans="8:26" ht="50.1" customHeight="1" x14ac:dyDescent="0.25">
      <c r="H109" s="16"/>
      <c r="I109" s="15"/>
      <c r="J109" s="15"/>
      <c r="K109" s="15"/>
      <c r="T109" s="17"/>
      <c r="U109" s="17"/>
      <c r="V109" s="17"/>
      <c r="W109" s="17"/>
      <c r="X109" s="17"/>
      <c r="Y109" s="10"/>
      <c r="Z109" s="10"/>
    </row>
    <row r="110" spans="8:26" ht="50.1" customHeight="1" x14ac:dyDescent="0.25">
      <c r="H110" s="16"/>
      <c r="I110" s="15"/>
      <c r="J110" s="15"/>
      <c r="K110" s="15"/>
      <c r="T110" s="17"/>
      <c r="U110" s="17"/>
      <c r="V110" s="17"/>
      <c r="W110" s="17"/>
      <c r="X110" s="17"/>
      <c r="Y110" s="10"/>
      <c r="Z110" s="10"/>
    </row>
    <row r="111" spans="8:26" ht="50.1" customHeight="1" x14ac:dyDescent="0.25">
      <c r="H111" s="16"/>
      <c r="I111" s="15"/>
      <c r="J111" s="15"/>
      <c r="K111" s="15"/>
      <c r="T111" s="17"/>
      <c r="U111" s="17"/>
      <c r="V111" s="17"/>
      <c r="W111" s="17"/>
      <c r="X111" s="17"/>
      <c r="Y111" s="10"/>
      <c r="Z111" s="10"/>
    </row>
    <row r="112" spans="8:26" ht="50.1" customHeight="1" x14ac:dyDescent="0.25">
      <c r="H112" s="16"/>
      <c r="I112" s="15"/>
      <c r="J112" s="15"/>
      <c r="K112" s="15"/>
      <c r="T112" s="17"/>
      <c r="U112" s="17"/>
      <c r="V112" s="17"/>
      <c r="W112" s="17"/>
      <c r="X112" s="17"/>
      <c r="Y112" s="10"/>
      <c r="Z112" s="10"/>
    </row>
    <row r="113" spans="8:26" ht="50.1" customHeight="1" x14ac:dyDescent="0.25">
      <c r="H113" s="16"/>
      <c r="I113" s="15"/>
      <c r="J113" s="15"/>
      <c r="K113" s="15"/>
      <c r="T113" s="17"/>
      <c r="U113" s="17"/>
      <c r="V113" s="17"/>
      <c r="W113" s="17"/>
      <c r="X113" s="17"/>
      <c r="Y113" s="10"/>
      <c r="Z113" s="10"/>
    </row>
    <row r="114" spans="8:26" ht="50.1" customHeight="1" x14ac:dyDescent="0.25">
      <c r="H114" s="16"/>
      <c r="I114" s="15"/>
      <c r="J114" s="15"/>
      <c r="K114" s="15"/>
      <c r="T114" s="17"/>
      <c r="U114" s="17"/>
      <c r="V114" s="17"/>
      <c r="W114" s="17"/>
      <c r="X114" s="17"/>
      <c r="Y114" s="10"/>
      <c r="Z114" s="10"/>
    </row>
    <row r="115" spans="8:26" ht="50.1" customHeight="1" x14ac:dyDescent="0.25">
      <c r="H115" s="16"/>
      <c r="I115" s="15"/>
      <c r="J115" s="15"/>
      <c r="K115" s="15"/>
      <c r="T115" s="17"/>
      <c r="U115" s="17"/>
      <c r="V115" s="17"/>
      <c r="W115" s="17"/>
      <c r="X115" s="17"/>
      <c r="Y115" s="10"/>
      <c r="Z115" s="10"/>
    </row>
    <row r="116" spans="8:26" ht="50.1" customHeight="1" x14ac:dyDescent="0.25">
      <c r="H116" s="16"/>
      <c r="I116" s="15"/>
      <c r="J116" s="15"/>
      <c r="K116" s="15"/>
      <c r="T116" s="17"/>
      <c r="U116" s="17"/>
      <c r="V116" s="17"/>
      <c r="W116" s="17"/>
      <c r="X116" s="17"/>
      <c r="Y116" s="10"/>
      <c r="Z116" s="10"/>
    </row>
    <row r="117" spans="8:26" ht="50.1" customHeight="1" x14ac:dyDescent="0.25">
      <c r="H117" s="16"/>
      <c r="I117" s="15"/>
      <c r="J117" s="15"/>
      <c r="K117" s="15"/>
      <c r="T117" s="17"/>
      <c r="U117" s="17"/>
      <c r="V117" s="17"/>
      <c r="W117" s="17"/>
      <c r="X117" s="17"/>
      <c r="Y117" s="10"/>
      <c r="Z117" s="10"/>
    </row>
    <row r="118" spans="8:26" ht="50.1" customHeight="1" x14ac:dyDescent="0.25">
      <c r="H118" s="16"/>
      <c r="I118" s="15"/>
      <c r="J118" s="15"/>
      <c r="K118" s="15"/>
      <c r="T118" s="17"/>
      <c r="U118" s="17"/>
      <c r="V118" s="17"/>
      <c r="W118" s="17"/>
      <c r="X118" s="17"/>
      <c r="Y118" s="10"/>
      <c r="Z118" s="10"/>
    </row>
    <row r="119" spans="8:26" ht="50.1" customHeight="1" x14ac:dyDescent="0.25">
      <c r="H119" s="16"/>
      <c r="I119" s="15"/>
      <c r="J119" s="15"/>
      <c r="K119" s="15"/>
      <c r="T119" s="17"/>
      <c r="U119" s="17"/>
      <c r="V119" s="17"/>
      <c r="W119" s="17"/>
      <c r="X119" s="17"/>
      <c r="Y119" s="10"/>
      <c r="Z119" s="10"/>
    </row>
    <row r="120" spans="8:26" ht="50.1" customHeight="1" x14ac:dyDescent="0.25">
      <c r="H120" s="16"/>
      <c r="I120" s="15"/>
      <c r="J120" s="15"/>
      <c r="K120" s="15"/>
      <c r="T120" s="17"/>
      <c r="U120" s="17"/>
      <c r="V120" s="17"/>
      <c r="W120" s="17"/>
      <c r="X120" s="17"/>
      <c r="Y120" s="10"/>
      <c r="Z120" s="10"/>
    </row>
    <row r="121" spans="8:26" ht="50.1" customHeight="1" x14ac:dyDescent="0.25">
      <c r="H121" s="16"/>
      <c r="I121" s="15"/>
      <c r="J121" s="15"/>
      <c r="K121" s="15"/>
      <c r="T121" s="17"/>
      <c r="U121" s="17"/>
      <c r="V121" s="17"/>
      <c r="W121" s="17"/>
      <c r="X121" s="17"/>
      <c r="Y121" s="10"/>
      <c r="Z121" s="10"/>
    </row>
    <row r="122" spans="8:26" ht="50.1" customHeight="1" x14ac:dyDescent="0.25">
      <c r="H122" s="16"/>
      <c r="I122" s="15"/>
      <c r="J122" s="15"/>
      <c r="K122" s="15"/>
      <c r="T122" s="17"/>
      <c r="U122" s="17"/>
      <c r="V122" s="17"/>
      <c r="W122" s="17"/>
      <c r="X122" s="17"/>
      <c r="Y122" s="10"/>
      <c r="Z122" s="10"/>
    </row>
    <row r="123" spans="8:26" ht="50.1" customHeight="1" x14ac:dyDescent="0.25">
      <c r="H123" s="16"/>
      <c r="I123" s="15"/>
      <c r="J123" s="15"/>
      <c r="K123" s="15"/>
      <c r="T123" s="17"/>
      <c r="U123" s="17"/>
      <c r="V123" s="17"/>
      <c r="W123" s="17"/>
      <c r="X123" s="17"/>
      <c r="Y123" s="10"/>
      <c r="Z123" s="10"/>
    </row>
    <row r="124" spans="8:26" ht="50.1" customHeight="1" x14ac:dyDescent="0.25">
      <c r="H124" s="16"/>
      <c r="I124" s="15"/>
      <c r="J124" s="15"/>
      <c r="K124" s="15"/>
      <c r="T124" s="17"/>
      <c r="U124" s="17"/>
      <c r="V124" s="17"/>
      <c r="W124" s="17"/>
      <c r="X124" s="17"/>
      <c r="Y124" s="10"/>
      <c r="Z124" s="10"/>
    </row>
    <row r="125" spans="8:26" ht="50.1" customHeight="1" x14ac:dyDescent="0.25">
      <c r="H125" s="16"/>
      <c r="I125" s="15"/>
      <c r="J125" s="15"/>
      <c r="K125" s="15"/>
      <c r="T125" s="17"/>
      <c r="U125" s="17"/>
      <c r="V125" s="17"/>
      <c r="W125" s="17"/>
      <c r="X125" s="17"/>
      <c r="Y125" s="10"/>
      <c r="Z125" s="10"/>
    </row>
    <row r="126" spans="8:26" ht="50.1" customHeight="1" x14ac:dyDescent="0.25">
      <c r="H126" s="16"/>
      <c r="I126" s="15"/>
      <c r="J126" s="15"/>
      <c r="K126" s="15"/>
      <c r="T126" s="17"/>
      <c r="U126" s="17"/>
      <c r="V126" s="17"/>
      <c r="W126" s="17"/>
      <c r="X126" s="17"/>
      <c r="Y126" s="10"/>
      <c r="Z126" s="10"/>
    </row>
    <row r="127" spans="8:26" ht="50.1" customHeight="1" x14ac:dyDescent="0.25">
      <c r="H127" s="16"/>
      <c r="I127" s="15"/>
      <c r="J127" s="15"/>
      <c r="K127" s="15"/>
      <c r="T127" s="17"/>
      <c r="U127" s="17"/>
      <c r="V127" s="17"/>
      <c r="W127" s="17"/>
      <c r="X127" s="17"/>
      <c r="Y127" s="10"/>
      <c r="Z127" s="10"/>
    </row>
    <row r="128" spans="8:26" ht="50.1" customHeight="1" x14ac:dyDescent="0.25">
      <c r="H128" s="16"/>
      <c r="I128" s="15"/>
      <c r="J128" s="15"/>
      <c r="K128" s="15"/>
      <c r="T128" s="17"/>
      <c r="U128" s="17"/>
      <c r="V128" s="17"/>
      <c r="W128" s="17"/>
      <c r="X128" s="17"/>
      <c r="Y128" s="10"/>
      <c r="Z128" s="10"/>
    </row>
    <row r="129" spans="8:26" ht="50.1" customHeight="1" x14ac:dyDescent="0.25">
      <c r="H129" s="16"/>
      <c r="I129" s="15"/>
      <c r="J129" s="15"/>
      <c r="K129" s="15"/>
      <c r="T129" s="17"/>
      <c r="U129" s="17"/>
      <c r="V129" s="17"/>
      <c r="W129" s="17"/>
      <c r="X129" s="17"/>
      <c r="Y129" s="10"/>
      <c r="Z129" s="10"/>
    </row>
    <row r="130" spans="8:26" ht="50.1" customHeight="1" x14ac:dyDescent="0.25">
      <c r="H130" s="16"/>
      <c r="I130" s="15"/>
      <c r="J130" s="15"/>
      <c r="K130" s="15"/>
      <c r="T130" s="17"/>
      <c r="U130" s="17"/>
      <c r="V130" s="17"/>
      <c r="W130" s="17"/>
      <c r="X130" s="17"/>
      <c r="Y130" s="10"/>
      <c r="Z130" s="10"/>
    </row>
    <row r="131" spans="8:26" ht="50.1" customHeight="1" x14ac:dyDescent="0.25">
      <c r="H131" s="16"/>
      <c r="I131" s="15"/>
      <c r="J131" s="15"/>
      <c r="K131" s="15"/>
      <c r="T131" s="17"/>
      <c r="U131" s="17"/>
      <c r="V131" s="17"/>
      <c r="W131" s="17"/>
      <c r="X131" s="17"/>
      <c r="Y131" s="10"/>
      <c r="Z131" s="10"/>
    </row>
    <row r="132" spans="8:26" ht="50.1" customHeight="1" x14ac:dyDescent="0.25">
      <c r="H132" s="16"/>
      <c r="I132" s="15"/>
      <c r="J132" s="15"/>
      <c r="K132" s="15"/>
      <c r="T132" s="17"/>
      <c r="U132" s="17"/>
      <c r="V132" s="17"/>
      <c r="W132" s="17"/>
      <c r="X132" s="17"/>
      <c r="Y132" s="10"/>
      <c r="Z132" s="10"/>
    </row>
    <row r="133" spans="8:26" ht="50.1" customHeight="1" x14ac:dyDescent="0.25">
      <c r="H133" s="16"/>
      <c r="I133" s="15"/>
      <c r="J133" s="15"/>
      <c r="K133" s="15"/>
      <c r="T133" s="17"/>
      <c r="U133" s="17"/>
      <c r="V133" s="17"/>
      <c r="W133" s="17"/>
      <c r="X133" s="17"/>
      <c r="Y133" s="10"/>
      <c r="Z133" s="10"/>
    </row>
    <row r="134" spans="8:26" ht="50.1" customHeight="1" x14ac:dyDescent="0.25">
      <c r="H134" s="16"/>
      <c r="I134" s="15"/>
      <c r="J134" s="15"/>
      <c r="K134" s="15"/>
      <c r="T134" s="17"/>
      <c r="U134" s="17"/>
      <c r="V134" s="17"/>
      <c r="W134" s="17"/>
      <c r="X134" s="17"/>
      <c r="Y134" s="10"/>
      <c r="Z134" s="10"/>
    </row>
    <row r="135" spans="8:26" ht="50.1" customHeight="1" x14ac:dyDescent="0.25">
      <c r="H135" s="16"/>
      <c r="I135" s="15"/>
      <c r="J135" s="15"/>
      <c r="K135" s="15"/>
      <c r="T135" s="17"/>
      <c r="U135" s="17"/>
      <c r="V135" s="17"/>
      <c r="W135" s="17"/>
      <c r="X135" s="17"/>
      <c r="Y135" s="10"/>
      <c r="Z135" s="10"/>
    </row>
    <row r="136" spans="8:26" ht="50.1" customHeight="1" x14ac:dyDescent="0.25">
      <c r="H136" s="16"/>
      <c r="I136" s="15"/>
      <c r="J136" s="15"/>
      <c r="K136" s="15"/>
      <c r="T136" s="17"/>
      <c r="U136" s="17"/>
      <c r="V136" s="17"/>
      <c r="W136" s="17"/>
      <c r="X136" s="17"/>
      <c r="Y136" s="10"/>
      <c r="Z136" s="10"/>
    </row>
    <row r="137" spans="8:26" ht="50.1" customHeight="1" x14ac:dyDescent="0.25">
      <c r="H137" s="16"/>
      <c r="I137" s="15"/>
      <c r="J137" s="15"/>
      <c r="K137" s="15"/>
      <c r="T137" s="17"/>
      <c r="U137" s="17"/>
      <c r="V137" s="17"/>
      <c r="W137" s="17"/>
      <c r="X137" s="17"/>
      <c r="Y137" s="10"/>
      <c r="Z137" s="10"/>
    </row>
    <row r="138" spans="8:26" ht="50.1" customHeight="1" x14ac:dyDescent="0.25">
      <c r="H138" s="16"/>
      <c r="I138" s="15"/>
      <c r="J138" s="15"/>
      <c r="K138" s="15"/>
      <c r="T138" s="17"/>
      <c r="U138" s="17"/>
      <c r="V138" s="17"/>
      <c r="W138" s="17"/>
      <c r="X138" s="17"/>
      <c r="Y138" s="10"/>
      <c r="Z138" s="10"/>
    </row>
    <row r="139" spans="8:26" ht="50.1" customHeight="1" x14ac:dyDescent="0.25">
      <c r="H139" s="16"/>
      <c r="I139" s="15"/>
      <c r="J139" s="15"/>
      <c r="K139" s="15"/>
      <c r="T139" s="17"/>
      <c r="U139" s="17"/>
      <c r="V139" s="17"/>
      <c r="W139" s="17"/>
      <c r="X139" s="17"/>
      <c r="Y139" s="10"/>
      <c r="Z139" s="10"/>
    </row>
    <row r="140" spans="8:26" ht="50.1" customHeight="1" x14ac:dyDescent="0.25">
      <c r="H140" s="16"/>
      <c r="I140" s="15"/>
      <c r="J140" s="15"/>
      <c r="K140" s="15"/>
      <c r="T140" s="17"/>
      <c r="U140" s="17"/>
      <c r="V140" s="17"/>
      <c r="W140" s="17"/>
      <c r="X140" s="17"/>
      <c r="Y140" s="10"/>
      <c r="Z140" s="10"/>
    </row>
    <row r="141" spans="8:26" ht="50.1" customHeight="1" x14ac:dyDescent="0.25">
      <c r="H141" s="16"/>
      <c r="I141" s="15"/>
      <c r="J141" s="15"/>
      <c r="K141" s="15"/>
      <c r="T141" s="17"/>
      <c r="U141" s="17"/>
      <c r="V141" s="17"/>
      <c r="W141" s="17"/>
      <c r="X141" s="17"/>
      <c r="Y141" s="10"/>
      <c r="Z141" s="10"/>
    </row>
    <row r="142" spans="8:26" ht="50.1" customHeight="1" x14ac:dyDescent="0.25">
      <c r="H142" s="16"/>
      <c r="I142" s="15"/>
      <c r="J142" s="15"/>
      <c r="K142" s="15"/>
      <c r="T142" s="17"/>
      <c r="U142" s="17"/>
      <c r="V142" s="17"/>
      <c r="W142" s="17"/>
      <c r="X142" s="17"/>
      <c r="Y142" s="10"/>
      <c r="Z142" s="10"/>
    </row>
    <row r="143" spans="8:26" ht="50.1" customHeight="1" x14ac:dyDescent="0.25">
      <c r="H143" s="16"/>
      <c r="I143" s="15"/>
      <c r="J143" s="15"/>
      <c r="K143" s="15"/>
      <c r="T143" s="17"/>
      <c r="U143" s="17"/>
      <c r="V143" s="17"/>
      <c r="W143" s="17"/>
      <c r="X143" s="17"/>
      <c r="Y143" s="10"/>
      <c r="Z143" s="10"/>
    </row>
    <row r="144" spans="8:26" ht="50.1" customHeight="1" x14ac:dyDescent="0.25">
      <c r="H144" s="16"/>
      <c r="I144" s="15"/>
      <c r="J144" s="15"/>
      <c r="K144" s="15"/>
      <c r="T144" s="17"/>
      <c r="U144" s="17"/>
      <c r="V144" s="17"/>
      <c r="W144" s="17"/>
      <c r="X144" s="17"/>
      <c r="Y144" s="10"/>
      <c r="Z144" s="10"/>
    </row>
    <row r="145" spans="8:26" ht="50.1" customHeight="1" x14ac:dyDescent="0.25">
      <c r="H145" s="16"/>
      <c r="I145" s="15"/>
      <c r="J145" s="15"/>
      <c r="K145" s="15"/>
      <c r="T145" s="17"/>
      <c r="U145" s="17"/>
      <c r="V145" s="17"/>
      <c r="W145" s="17"/>
      <c r="X145" s="17"/>
      <c r="Y145" s="10"/>
      <c r="Z145" s="10"/>
    </row>
    <row r="146" spans="8:26" ht="50.1" customHeight="1" x14ac:dyDescent="0.25">
      <c r="H146" s="16"/>
      <c r="I146" s="15"/>
      <c r="J146" s="15"/>
      <c r="K146" s="15"/>
      <c r="T146" s="17"/>
      <c r="U146" s="17"/>
      <c r="V146" s="17"/>
      <c r="W146" s="17"/>
      <c r="X146" s="17"/>
      <c r="Y146" s="10"/>
      <c r="Z146" s="10"/>
    </row>
    <row r="147" spans="8:26" ht="50.1" customHeight="1" x14ac:dyDescent="0.25">
      <c r="H147" s="16"/>
      <c r="I147" s="15"/>
      <c r="J147" s="15"/>
      <c r="K147" s="15"/>
      <c r="T147" s="17"/>
      <c r="U147" s="17"/>
      <c r="V147" s="17"/>
      <c r="W147" s="17"/>
      <c r="X147" s="17"/>
      <c r="Y147" s="10"/>
      <c r="Z147" s="10"/>
    </row>
    <row r="148" spans="8:26" ht="50.1" customHeight="1" x14ac:dyDescent="0.25">
      <c r="H148" s="16"/>
      <c r="I148" s="15"/>
      <c r="J148" s="15"/>
      <c r="K148" s="15"/>
      <c r="T148" s="17"/>
      <c r="U148" s="17"/>
      <c r="V148" s="17"/>
      <c r="W148" s="17"/>
      <c r="X148" s="17"/>
      <c r="Y148" s="10"/>
      <c r="Z148" s="10"/>
    </row>
    <row r="149" spans="8:26" ht="50.1" customHeight="1" x14ac:dyDescent="0.25">
      <c r="H149" s="16"/>
      <c r="I149" s="15"/>
      <c r="J149" s="15"/>
      <c r="K149" s="15"/>
      <c r="T149" s="17"/>
      <c r="U149" s="17"/>
      <c r="V149" s="17"/>
      <c r="W149" s="17"/>
      <c r="X149" s="17"/>
      <c r="Y149" s="10"/>
      <c r="Z149" s="10"/>
    </row>
    <row r="150" spans="8:26" ht="50.1" customHeight="1" x14ac:dyDescent="0.25">
      <c r="H150" s="16"/>
      <c r="I150" s="15"/>
      <c r="J150" s="15"/>
      <c r="K150" s="15"/>
      <c r="T150" s="17"/>
      <c r="U150" s="17"/>
      <c r="V150" s="17"/>
      <c r="W150" s="17"/>
      <c r="X150" s="17"/>
      <c r="Y150" s="10"/>
      <c r="Z150" s="10"/>
    </row>
    <row r="151" spans="8:26" ht="50.1" customHeight="1" x14ac:dyDescent="0.25">
      <c r="H151" s="16"/>
      <c r="I151" s="15"/>
      <c r="J151" s="15"/>
      <c r="K151" s="15"/>
      <c r="T151" s="17"/>
      <c r="U151" s="17"/>
      <c r="V151" s="17"/>
      <c r="W151" s="17"/>
      <c r="X151" s="17"/>
      <c r="Y151" s="10"/>
      <c r="Z151" s="10"/>
    </row>
    <row r="152" spans="8:26" ht="50.1" customHeight="1" x14ac:dyDescent="0.25">
      <c r="H152" s="16"/>
      <c r="I152" s="15"/>
      <c r="J152" s="15"/>
      <c r="K152" s="15"/>
      <c r="T152" s="17"/>
      <c r="U152" s="17"/>
      <c r="V152" s="17"/>
      <c r="W152" s="17"/>
      <c r="X152" s="17"/>
      <c r="Y152" s="10"/>
      <c r="Z152" s="10"/>
    </row>
    <row r="153" spans="8:26" ht="50.1" customHeight="1" x14ac:dyDescent="0.25">
      <c r="H153" s="16"/>
      <c r="I153" s="15"/>
      <c r="J153" s="15"/>
      <c r="K153" s="15"/>
      <c r="T153" s="17"/>
      <c r="U153" s="17"/>
      <c r="V153" s="17"/>
      <c r="W153" s="17"/>
      <c r="X153" s="17"/>
      <c r="Y153" s="10"/>
      <c r="Z153" s="10"/>
    </row>
    <row r="154" spans="8:26" ht="50.1" customHeight="1" x14ac:dyDescent="0.25">
      <c r="H154" s="16"/>
      <c r="I154" s="15"/>
      <c r="J154" s="15"/>
      <c r="K154" s="15"/>
      <c r="T154" s="17"/>
      <c r="U154" s="17"/>
      <c r="V154" s="17"/>
      <c r="W154" s="17"/>
      <c r="X154" s="17"/>
      <c r="Y154" s="10"/>
      <c r="Z154" s="10"/>
    </row>
    <row r="155" spans="8:26" ht="50.1" customHeight="1" x14ac:dyDescent="0.25">
      <c r="H155" s="16"/>
      <c r="I155" s="15"/>
      <c r="J155" s="15"/>
      <c r="K155" s="15"/>
      <c r="T155" s="17"/>
      <c r="U155" s="17"/>
      <c r="V155" s="17"/>
      <c r="W155" s="17"/>
      <c r="X155" s="17"/>
      <c r="Y155" s="10"/>
      <c r="Z155" s="10"/>
    </row>
    <row r="156" spans="8:26" ht="50.1" customHeight="1" x14ac:dyDescent="0.25">
      <c r="H156" s="16"/>
      <c r="I156" s="15"/>
      <c r="J156" s="15"/>
      <c r="K156" s="15"/>
      <c r="T156" s="17"/>
      <c r="U156" s="17"/>
      <c r="V156" s="17"/>
      <c r="W156" s="17"/>
      <c r="X156" s="17"/>
      <c r="Y156" s="10"/>
      <c r="Z156" s="10"/>
    </row>
    <row r="157" spans="8:26" ht="50.1" customHeight="1" x14ac:dyDescent="0.25">
      <c r="H157" s="16"/>
      <c r="I157" s="15"/>
      <c r="J157" s="15"/>
      <c r="K157" s="15"/>
      <c r="T157" s="17"/>
      <c r="U157" s="17"/>
      <c r="V157" s="17"/>
      <c r="W157" s="17"/>
      <c r="X157" s="17"/>
      <c r="Y157" s="10"/>
      <c r="Z157" s="10"/>
    </row>
    <row r="158" spans="8:26" ht="50.1" customHeight="1" x14ac:dyDescent="0.25">
      <c r="H158" s="16"/>
      <c r="I158" s="15"/>
      <c r="J158" s="15"/>
      <c r="K158" s="15"/>
      <c r="T158" s="17"/>
      <c r="U158" s="17"/>
      <c r="V158" s="17"/>
      <c r="W158" s="17"/>
      <c r="X158" s="17"/>
      <c r="Y158" s="10"/>
      <c r="Z158" s="10"/>
    </row>
    <row r="159" spans="8:26" ht="50.1" customHeight="1" x14ac:dyDescent="0.25">
      <c r="H159" s="16"/>
      <c r="I159" s="15"/>
      <c r="J159" s="15"/>
      <c r="K159" s="15"/>
      <c r="T159" s="17"/>
      <c r="U159" s="17"/>
      <c r="V159" s="17"/>
      <c r="W159" s="17"/>
      <c r="X159" s="17"/>
      <c r="Y159" s="10"/>
      <c r="Z159" s="10"/>
    </row>
    <row r="160" spans="8:26" ht="50.1" customHeight="1" x14ac:dyDescent="0.25">
      <c r="H160" s="16"/>
      <c r="I160" s="15"/>
      <c r="J160" s="15"/>
      <c r="K160" s="15"/>
      <c r="T160" s="17"/>
      <c r="U160" s="17"/>
      <c r="V160" s="17"/>
      <c r="W160" s="17"/>
      <c r="X160" s="17"/>
      <c r="Y160" s="10"/>
      <c r="Z160" s="10"/>
    </row>
    <row r="161" spans="8:26" ht="50.1" customHeight="1" x14ac:dyDescent="0.25">
      <c r="H161" s="16"/>
      <c r="I161" s="15"/>
      <c r="J161" s="15"/>
      <c r="K161" s="15"/>
      <c r="T161" s="17"/>
      <c r="U161" s="17"/>
      <c r="V161" s="17"/>
      <c r="W161" s="17"/>
      <c r="X161" s="17"/>
      <c r="Y161" s="10"/>
      <c r="Z161" s="10"/>
    </row>
    <row r="162" spans="8:26" ht="50.1" customHeight="1" x14ac:dyDescent="0.25">
      <c r="H162" s="16"/>
      <c r="I162" s="15"/>
      <c r="J162" s="15"/>
      <c r="K162" s="15"/>
      <c r="T162" s="17"/>
      <c r="U162" s="17"/>
      <c r="V162" s="17"/>
      <c r="W162" s="17"/>
      <c r="X162" s="17"/>
      <c r="Y162" s="10"/>
      <c r="Z162" s="10"/>
    </row>
    <row r="163" spans="8:26" ht="50.1" customHeight="1" x14ac:dyDescent="0.25">
      <c r="H163" s="16"/>
      <c r="I163" s="15"/>
      <c r="J163" s="15"/>
      <c r="K163" s="15"/>
      <c r="T163" s="17"/>
      <c r="U163" s="17"/>
      <c r="V163" s="17"/>
      <c r="W163" s="17"/>
      <c r="X163" s="17"/>
      <c r="Y163" s="10"/>
      <c r="Z163" s="10"/>
    </row>
    <row r="164" spans="8:26" ht="50.1" customHeight="1" x14ac:dyDescent="0.25">
      <c r="H164" s="16"/>
      <c r="I164" s="15"/>
      <c r="J164" s="15"/>
      <c r="K164" s="15"/>
      <c r="T164" s="17"/>
      <c r="U164" s="17"/>
      <c r="V164" s="17"/>
      <c r="W164" s="17"/>
      <c r="X164" s="17"/>
      <c r="Y164" s="10"/>
      <c r="Z164" s="10"/>
    </row>
    <row r="165" spans="8:26" ht="50.1" customHeight="1" x14ac:dyDescent="0.25">
      <c r="H165" s="16"/>
      <c r="I165" s="15"/>
      <c r="J165" s="15"/>
      <c r="K165" s="15"/>
      <c r="T165" s="17"/>
      <c r="U165" s="17"/>
      <c r="V165" s="17"/>
      <c r="W165" s="17"/>
      <c r="X165" s="17"/>
      <c r="Y165" s="10"/>
      <c r="Z165" s="10"/>
    </row>
    <row r="166" spans="8:26" ht="50.1" customHeight="1" x14ac:dyDescent="0.25">
      <c r="H166" s="16"/>
      <c r="I166" s="15"/>
      <c r="J166" s="15"/>
      <c r="K166" s="15"/>
      <c r="T166" s="17"/>
      <c r="U166" s="17"/>
      <c r="V166" s="17"/>
      <c r="W166" s="17"/>
      <c r="X166" s="17"/>
      <c r="Y166" s="10"/>
      <c r="Z166" s="10"/>
    </row>
    <row r="167" spans="8:26" ht="50.1" customHeight="1" x14ac:dyDescent="0.25">
      <c r="H167" s="16"/>
      <c r="I167" s="15"/>
      <c r="J167" s="15"/>
      <c r="K167" s="15"/>
      <c r="T167" s="17"/>
      <c r="U167" s="17"/>
      <c r="V167" s="17"/>
      <c r="W167" s="17"/>
      <c r="X167" s="17"/>
      <c r="Y167" s="10"/>
      <c r="Z167" s="10"/>
    </row>
    <row r="168" spans="8:26" ht="50.1" customHeight="1" x14ac:dyDescent="0.25">
      <c r="H168" s="16"/>
      <c r="I168" s="15"/>
      <c r="J168" s="15"/>
      <c r="K168" s="15"/>
      <c r="T168" s="17"/>
      <c r="U168" s="17"/>
      <c r="V168" s="17"/>
      <c r="W168" s="17"/>
      <c r="X168" s="17"/>
      <c r="Y168" s="10"/>
      <c r="Z168" s="10"/>
    </row>
    <row r="169" spans="8:26" ht="50.1" customHeight="1" x14ac:dyDescent="0.25">
      <c r="H169" s="16"/>
      <c r="I169" s="15"/>
      <c r="J169" s="15"/>
      <c r="K169" s="15"/>
      <c r="T169" s="17"/>
      <c r="U169" s="17"/>
      <c r="V169" s="17"/>
      <c r="W169" s="17"/>
      <c r="X169" s="17"/>
      <c r="Y169" s="10"/>
      <c r="Z169" s="10"/>
    </row>
    <row r="170" spans="8:26" ht="50.1" customHeight="1" x14ac:dyDescent="0.25">
      <c r="H170" s="16"/>
      <c r="I170" s="15"/>
      <c r="J170" s="15"/>
      <c r="K170" s="15"/>
      <c r="T170" s="17"/>
      <c r="U170" s="17"/>
      <c r="V170" s="17"/>
      <c r="W170" s="17"/>
      <c r="X170" s="17"/>
      <c r="Y170" s="10"/>
      <c r="Z170" s="10"/>
    </row>
    <row r="171" spans="8:26" ht="50.1" customHeight="1" x14ac:dyDescent="0.25">
      <c r="H171" s="16"/>
      <c r="I171" s="15"/>
      <c r="J171" s="15"/>
      <c r="K171" s="15"/>
      <c r="T171" s="17"/>
      <c r="U171" s="17"/>
      <c r="V171" s="17"/>
      <c r="W171" s="17"/>
      <c r="X171" s="17"/>
      <c r="Y171" s="10"/>
      <c r="Z171" s="10"/>
    </row>
    <row r="172" spans="8:26" ht="50.1" customHeight="1" x14ac:dyDescent="0.25">
      <c r="H172" s="16"/>
      <c r="I172" s="15"/>
      <c r="J172" s="15"/>
      <c r="K172" s="15"/>
      <c r="T172" s="17"/>
      <c r="U172" s="17"/>
      <c r="V172" s="17"/>
      <c r="W172" s="17"/>
      <c r="X172" s="17"/>
      <c r="Y172" s="10"/>
      <c r="Z172" s="10"/>
    </row>
    <row r="173" spans="8:26" ht="50.1" customHeight="1" x14ac:dyDescent="0.25">
      <c r="H173" s="16"/>
      <c r="I173" s="15"/>
      <c r="J173" s="15"/>
      <c r="K173" s="15"/>
      <c r="T173" s="17"/>
      <c r="U173" s="17"/>
      <c r="V173" s="17"/>
      <c r="W173" s="17"/>
      <c r="X173" s="17"/>
      <c r="Y173" s="10"/>
      <c r="Z173" s="10"/>
    </row>
    <row r="174" spans="8:26" ht="50.1" customHeight="1" x14ac:dyDescent="0.25">
      <c r="H174" s="16"/>
      <c r="I174" s="15"/>
      <c r="J174" s="15"/>
      <c r="K174" s="15"/>
      <c r="T174" s="17"/>
      <c r="U174" s="17"/>
      <c r="V174" s="17"/>
      <c r="W174" s="17"/>
      <c r="X174" s="17"/>
      <c r="Y174" s="10"/>
      <c r="Z174" s="10"/>
    </row>
    <row r="175" spans="8:26" ht="50.1" customHeight="1" x14ac:dyDescent="0.25">
      <c r="H175" s="16"/>
      <c r="I175" s="15"/>
      <c r="J175" s="15"/>
      <c r="K175" s="15"/>
      <c r="T175" s="17"/>
      <c r="U175" s="17"/>
      <c r="V175" s="17"/>
      <c r="W175" s="17"/>
      <c r="X175" s="17"/>
      <c r="Y175" s="10"/>
      <c r="Z175" s="10"/>
    </row>
    <row r="176" spans="8:26" ht="50.1" customHeight="1" x14ac:dyDescent="0.25">
      <c r="H176" s="16"/>
      <c r="I176" s="15"/>
      <c r="J176" s="15"/>
      <c r="K176" s="15"/>
      <c r="T176" s="17"/>
      <c r="U176" s="17"/>
      <c r="V176" s="17"/>
      <c r="W176" s="17"/>
      <c r="X176" s="17"/>
      <c r="Y176" s="10"/>
      <c r="Z176" s="10"/>
    </row>
    <row r="177" spans="8:26" ht="50.1" customHeight="1" x14ac:dyDescent="0.25">
      <c r="H177" s="16"/>
      <c r="I177" s="15"/>
      <c r="J177" s="15"/>
      <c r="K177" s="15"/>
      <c r="T177" s="17"/>
      <c r="U177" s="17"/>
      <c r="V177" s="17"/>
      <c r="W177" s="17"/>
      <c r="X177" s="17"/>
      <c r="Y177" s="10"/>
      <c r="Z177" s="10"/>
    </row>
    <row r="178" spans="8:26" ht="50.1" customHeight="1" x14ac:dyDescent="0.25">
      <c r="H178" s="16"/>
      <c r="I178" s="15"/>
      <c r="J178" s="15"/>
      <c r="K178" s="15"/>
      <c r="T178" s="17"/>
      <c r="U178" s="17"/>
      <c r="V178" s="17"/>
      <c r="W178" s="17"/>
      <c r="X178" s="17"/>
      <c r="Y178" s="10"/>
      <c r="Z178" s="10"/>
    </row>
    <row r="179" spans="8:26" ht="50.1" customHeight="1" x14ac:dyDescent="0.25">
      <c r="H179" s="16"/>
      <c r="I179" s="15"/>
      <c r="J179" s="15"/>
      <c r="K179" s="15"/>
      <c r="T179" s="17"/>
      <c r="U179" s="17"/>
      <c r="V179" s="17"/>
      <c r="W179" s="17"/>
      <c r="X179" s="17"/>
      <c r="Y179" s="10"/>
      <c r="Z179" s="10"/>
    </row>
    <row r="180" spans="8:26" ht="50.1" customHeight="1" x14ac:dyDescent="0.25">
      <c r="H180" s="16"/>
      <c r="I180" s="15"/>
      <c r="J180" s="15"/>
      <c r="K180" s="15"/>
      <c r="T180" s="17"/>
      <c r="U180" s="17"/>
      <c r="V180" s="17"/>
      <c r="W180" s="17"/>
      <c r="X180" s="17"/>
      <c r="Y180" s="10"/>
      <c r="Z180" s="10"/>
    </row>
    <row r="181" spans="8:26" ht="50.1" customHeight="1" x14ac:dyDescent="0.25">
      <c r="H181" s="16"/>
      <c r="I181" s="15"/>
      <c r="J181" s="15"/>
      <c r="K181" s="15"/>
      <c r="T181" s="17"/>
      <c r="U181" s="17"/>
      <c r="V181" s="17"/>
      <c r="W181" s="17"/>
      <c r="X181" s="17"/>
      <c r="Y181" s="10"/>
      <c r="Z181" s="10"/>
    </row>
    <row r="182" spans="8:26" ht="50.1" customHeight="1" x14ac:dyDescent="0.25">
      <c r="H182" s="16"/>
      <c r="I182" s="15"/>
      <c r="J182" s="15"/>
      <c r="K182" s="15"/>
      <c r="T182" s="17"/>
      <c r="U182" s="17"/>
      <c r="V182" s="17"/>
      <c r="W182" s="17"/>
      <c r="X182" s="17"/>
      <c r="Y182" s="10"/>
      <c r="Z182" s="10"/>
    </row>
    <row r="183" spans="8:26" ht="50.1" customHeight="1" x14ac:dyDescent="0.25">
      <c r="H183" s="16"/>
      <c r="I183" s="15"/>
      <c r="J183" s="15"/>
      <c r="K183" s="15"/>
      <c r="T183" s="17"/>
      <c r="U183" s="17"/>
      <c r="V183" s="17"/>
      <c r="W183" s="17"/>
      <c r="X183" s="17"/>
      <c r="Y183" s="10"/>
      <c r="Z183" s="10"/>
    </row>
    <row r="184" spans="8:26" ht="50.1" customHeight="1" x14ac:dyDescent="0.25">
      <c r="H184" s="16"/>
      <c r="I184" s="15"/>
      <c r="J184" s="15"/>
      <c r="K184" s="15"/>
      <c r="T184" s="17"/>
      <c r="U184" s="17"/>
      <c r="V184" s="17"/>
      <c r="W184" s="17"/>
      <c r="X184" s="17"/>
      <c r="Y184" s="10"/>
      <c r="Z184" s="10"/>
    </row>
    <row r="185" spans="8:26" ht="50.1" customHeight="1" x14ac:dyDescent="0.25">
      <c r="H185" s="16"/>
      <c r="I185" s="15"/>
      <c r="J185" s="15"/>
      <c r="K185" s="15"/>
      <c r="T185" s="17"/>
      <c r="U185" s="17"/>
      <c r="V185" s="17"/>
      <c r="W185" s="17"/>
      <c r="X185" s="17"/>
      <c r="Y185" s="10"/>
      <c r="Z185" s="10"/>
    </row>
    <row r="186" spans="8:26" ht="50.1" customHeight="1" x14ac:dyDescent="0.25">
      <c r="H186" s="16"/>
      <c r="I186" s="15"/>
      <c r="J186" s="15"/>
      <c r="K186" s="15"/>
      <c r="T186" s="17"/>
      <c r="U186" s="17"/>
      <c r="V186" s="17"/>
      <c r="W186" s="17"/>
      <c r="X186" s="17"/>
      <c r="Y186" s="10"/>
      <c r="Z186" s="10"/>
    </row>
    <row r="187" spans="8:26" ht="50.1" customHeight="1" x14ac:dyDescent="0.25">
      <c r="H187" s="16"/>
      <c r="I187" s="15"/>
      <c r="J187" s="15"/>
      <c r="K187" s="15"/>
      <c r="T187" s="17"/>
      <c r="U187" s="17"/>
      <c r="V187" s="17"/>
      <c r="W187" s="17"/>
      <c r="X187" s="17"/>
      <c r="Y187" s="10"/>
      <c r="Z187" s="10"/>
    </row>
    <row r="188" spans="8:26" ht="50.1" customHeight="1" x14ac:dyDescent="0.25">
      <c r="H188" s="16"/>
      <c r="I188" s="15"/>
      <c r="J188" s="15"/>
      <c r="K188" s="15"/>
      <c r="T188" s="17"/>
      <c r="U188" s="17"/>
      <c r="V188" s="17"/>
      <c r="W188" s="17"/>
      <c r="X188" s="17"/>
      <c r="Y188" s="10"/>
      <c r="Z188" s="10"/>
    </row>
    <row r="189" spans="8:26" ht="50.1" customHeight="1" x14ac:dyDescent="0.25">
      <c r="H189" s="16"/>
      <c r="I189" s="15"/>
      <c r="J189" s="15"/>
      <c r="K189" s="15"/>
      <c r="T189" s="17"/>
      <c r="U189" s="17"/>
      <c r="V189" s="17"/>
      <c r="W189" s="17"/>
      <c r="X189" s="17"/>
      <c r="Y189" s="10"/>
      <c r="Z189" s="10"/>
    </row>
    <row r="190" spans="8:26" ht="50.1" customHeight="1" x14ac:dyDescent="0.25">
      <c r="H190" s="16"/>
      <c r="I190" s="15"/>
      <c r="J190" s="15"/>
      <c r="K190" s="15"/>
      <c r="T190" s="17"/>
      <c r="U190" s="17"/>
      <c r="V190" s="17"/>
      <c r="W190" s="17"/>
      <c r="X190" s="17"/>
      <c r="Y190" s="10"/>
      <c r="Z190" s="10"/>
    </row>
    <row r="191" spans="8:26" ht="50.1" customHeight="1" x14ac:dyDescent="0.25">
      <c r="H191" s="16"/>
      <c r="I191" s="15"/>
      <c r="J191" s="15"/>
      <c r="K191" s="15"/>
      <c r="T191" s="17"/>
      <c r="U191" s="17"/>
      <c r="V191" s="17"/>
      <c r="W191" s="17"/>
      <c r="X191" s="17"/>
      <c r="Y191" s="10"/>
      <c r="Z191" s="10"/>
    </row>
    <row r="192" spans="8:26" ht="50.1" customHeight="1" x14ac:dyDescent="0.25">
      <c r="H192" s="16"/>
      <c r="I192" s="15"/>
      <c r="J192" s="15"/>
      <c r="K192" s="15"/>
      <c r="T192" s="17"/>
      <c r="U192" s="17"/>
      <c r="V192" s="17"/>
      <c r="W192" s="17"/>
      <c r="X192" s="17"/>
      <c r="Y192" s="10"/>
      <c r="Z192" s="10"/>
    </row>
    <row r="193" spans="8:26" ht="50.1" customHeight="1" x14ac:dyDescent="0.25">
      <c r="H193" s="16"/>
      <c r="I193" s="15"/>
      <c r="J193" s="15"/>
      <c r="K193" s="15"/>
      <c r="T193" s="17"/>
      <c r="U193" s="17"/>
      <c r="V193" s="17"/>
      <c r="W193" s="17"/>
      <c r="X193" s="17"/>
      <c r="Y193" s="10"/>
      <c r="Z193" s="10"/>
    </row>
    <row r="194" spans="8:26" ht="50.1" customHeight="1" x14ac:dyDescent="0.25">
      <c r="H194" s="16"/>
      <c r="I194" s="15"/>
      <c r="J194" s="15"/>
      <c r="K194" s="15"/>
      <c r="T194" s="17"/>
      <c r="U194" s="17"/>
      <c r="V194" s="17"/>
      <c r="W194" s="17"/>
      <c r="X194" s="17"/>
      <c r="Y194" s="10"/>
      <c r="Z194" s="10"/>
    </row>
    <row r="195" spans="8:26" ht="50.1" customHeight="1" x14ac:dyDescent="0.25">
      <c r="H195" s="16"/>
      <c r="I195" s="15"/>
      <c r="J195" s="15"/>
      <c r="K195" s="15"/>
      <c r="T195" s="17"/>
      <c r="U195" s="17"/>
      <c r="V195" s="17"/>
      <c r="W195" s="17"/>
      <c r="X195" s="17"/>
      <c r="Y195" s="10"/>
      <c r="Z195" s="10"/>
    </row>
    <row r="196" spans="8:26" ht="50.1" customHeight="1" x14ac:dyDescent="0.25">
      <c r="H196" s="16"/>
      <c r="I196" s="15"/>
      <c r="J196" s="15"/>
      <c r="K196" s="15"/>
      <c r="T196" s="17"/>
      <c r="U196" s="17"/>
      <c r="V196" s="17"/>
      <c r="W196" s="17"/>
      <c r="X196" s="17"/>
      <c r="Y196" s="10"/>
      <c r="Z196" s="10"/>
    </row>
    <row r="197" spans="8:26" ht="50.1" customHeight="1" x14ac:dyDescent="0.25">
      <c r="H197" s="16"/>
      <c r="I197" s="15"/>
      <c r="J197" s="15"/>
      <c r="K197" s="15"/>
      <c r="T197" s="17"/>
      <c r="U197" s="17"/>
      <c r="V197" s="17"/>
      <c r="W197" s="17"/>
      <c r="X197" s="17"/>
      <c r="Y197" s="10"/>
      <c r="Z197" s="10"/>
    </row>
    <row r="198" spans="8:26" ht="50.1" customHeight="1" x14ac:dyDescent="0.25">
      <c r="H198" s="16"/>
      <c r="I198" s="15"/>
      <c r="J198" s="15"/>
      <c r="K198" s="15"/>
      <c r="T198" s="17"/>
      <c r="U198" s="17"/>
      <c r="V198" s="17"/>
      <c r="W198" s="17"/>
      <c r="X198" s="17"/>
      <c r="Y198" s="10"/>
      <c r="Z198" s="10"/>
    </row>
    <row r="199" spans="8:26" ht="50.1" customHeight="1" x14ac:dyDescent="0.25">
      <c r="H199" s="16"/>
      <c r="I199" s="15"/>
      <c r="J199" s="15"/>
      <c r="K199" s="15"/>
      <c r="T199" s="17"/>
      <c r="U199" s="17"/>
      <c r="V199" s="17"/>
      <c r="W199" s="17"/>
      <c r="X199" s="17"/>
      <c r="Y199" s="10"/>
      <c r="Z199" s="10"/>
    </row>
    <row r="200" spans="8:26" ht="50.1" customHeight="1" x14ac:dyDescent="0.25">
      <c r="H200" s="16"/>
      <c r="I200" s="15"/>
      <c r="J200" s="15"/>
      <c r="K200" s="15"/>
      <c r="T200" s="17"/>
      <c r="U200" s="17"/>
      <c r="V200" s="17"/>
      <c r="W200" s="17"/>
      <c r="X200" s="17"/>
      <c r="Y200" s="10"/>
      <c r="Z200" s="10"/>
    </row>
    <row r="201" spans="8:26" ht="50.1" customHeight="1" x14ac:dyDescent="0.25">
      <c r="H201" s="16"/>
      <c r="I201" s="15"/>
      <c r="J201" s="15"/>
      <c r="K201" s="15"/>
      <c r="T201" s="17"/>
      <c r="U201" s="17"/>
      <c r="V201" s="17"/>
      <c r="W201" s="17"/>
      <c r="X201" s="17"/>
      <c r="Y201" s="10"/>
      <c r="Z201" s="10"/>
    </row>
    <row r="202" spans="8:26" ht="50.1" customHeight="1" x14ac:dyDescent="0.25">
      <c r="H202" s="16"/>
      <c r="I202" s="15"/>
      <c r="J202" s="15"/>
      <c r="K202" s="15"/>
      <c r="T202" s="17"/>
      <c r="U202" s="17"/>
      <c r="V202" s="17"/>
      <c r="W202" s="17"/>
      <c r="X202" s="17"/>
      <c r="Y202" s="10"/>
      <c r="Z202" s="10"/>
    </row>
    <row r="203" spans="8:26" ht="50.1" customHeight="1" x14ac:dyDescent="0.25">
      <c r="H203" s="16"/>
      <c r="I203" s="15"/>
      <c r="J203" s="15"/>
      <c r="K203" s="15"/>
      <c r="T203" s="17"/>
      <c r="U203" s="17"/>
      <c r="V203" s="17"/>
      <c r="W203" s="17"/>
      <c r="X203" s="17"/>
      <c r="Y203" s="10"/>
      <c r="Z203" s="10"/>
    </row>
    <row r="204" spans="8:26" ht="50.1" customHeight="1" x14ac:dyDescent="0.25">
      <c r="H204" s="16"/>
      <c r="I204" s="15"/>
      <c r="J204" s="15"/>
      <c r="K204" s="15"/>
      <c r="T204" s="17"/>
      <c r="U204" s="17"/>
      <c r="V204" s="17"/>
      <c r="W204" s="17"/>
      <c r="X204" s="17"/>
      <c r="Y204" s="10"/>
      <c r="Z204" s="10"/>
    </row>
    <row r="205" spans="8:26" ht="50.1" customHeight="1" x14ac:dyDescent="0.25">
      <c r="H205" s="16"/>
      <c r="I205" s="15"/>
      <c r="J205" s="15"/>
      <c r="K205" s="15"/>
      <c r="T205" s="17"/>
      <c r="U205" s="17"/>
      <c r="V205" s="17"/>
      <c r="W205" s="17"/>
      <c r="X205" s="17"/>
      <c r="Y205" s="10"/>
      <c r="Z205" s="10"/>
    </row>
    <row r="206" spans="8:26" ht="50.1" customHeight="1" x14ac:dyDescent="0.25">
      <c r="H206" s="16"/>
      <c r="I206" s="15"/>
      <c r="J206" s="15"/>
      <c r="K206" s="15"/>
      <c r="T206" s="17"/>
      <c r="U206" s="17"/>
      <c r="V206" s="17"/>
      <c r="W206" s="17"/>
      <c r="X206" s="17"/>
      <c r="Y206" s="10"/>
      <c r="Z206" s="10"/>
    </row>
    <row r="207" spans="8:26" ht="50.1" customHeight="1" x14ac:dyDescent="0.25">
      <c r="H207" s="16"/>
      <c r="I207" s="15"/>
      <c r="J207" s="15"/>
      <c r="K207" s="15"/>
      <c r="T207" s="17"/>
      <c r="U207" s="17"/>
      <c r="V207" s="17"/>
      <c r="W207" s="17"/>
      <c r="X207" s="17"/>
      <c r="Y207" s="10"/>
      <c r="Z207" s="10"/>
    </row>
    <row r="208" spans="8:26" ht="50.1" customHeight="1" x14ac:dyDescent="0.25">
      <c r="H208" s="16"/>
      <c r="I208" s="15"/>
      <c r="J208" s="15"/>
      <c r="K208" s="15"/>
      <c r="T208" s="17"/>
      <c r="U208" s="17"/>
      <c r="V208" s="17"/>
      <c r="W208" s="17"/>
      <c r="X208" s="17"/>
      <c r="Y208" s="10"/>
      <c r="Z208" s="10"/>
    </row>
    <row r="209" spans="8:26" ht="50.1" customHeight="1" x14ac:dyDescent="0.25">
      <c r="H209" s="16"/>
      <c r="I209" s="15"/>
      <c r="J209" s="15"/>
      <c r="K209" s="15"/>
      <c r="T209" s="17"/>
      <c r="U209" s="17"/>
      <c r="V209" s="17"/>
      <c r="W209" s="17"/>
      <c r="X209" s="17"/>
      <c r="Y209" s="10"/>
      <c r="Z209" s="10"/>
    </row>
    <row r="210" spans="8:26" ht="50.1" customHeight="1" x14ac:dyDescent="0.25">
      <c r="H210" s="16"/>
      <c r="I210" s="15"/>
      <c r="J210" s="15"/>
      <c r="K210" s="15"/>
      <c r="T210" s="17"/>
      <c r="U210" s="17"/>
      <c r="V210" s="17"/>
      <c r="W210" s="17"/>
      <c r="X210" s="17"/>
      <c r="Y210" s="10"/>
      <c r="Z210" s="10"/>
    </row>
    <row r="211" spans="8:26" ht="50.1" customHeight="1" x14ac:dyDescent="0.25">
      <c r="H211" s="16"/>
      <c r="I211" s="15"/>
      <c r="J211" s="15"/>
      <c r="K211" s="15"/>
      <c r="T211" s="17"/>
      <c r="U211" s="17"/>
      <c r="V211" s="17"/>
      <c r="W211" s="17"/>
      <c r="X211" s="17"/>
      <c r="Y211" s="10"/>
      <c r="Z211" s="10"/>
    </row>
    <row r="212" spans="8:26" ht="50.1" customHeight="1" x14ac:dyDescent="0.25">
      <c r="H212" s="16"/>
      <c r="I212" s="15"/>
      <c r="J212" s="15"/>
      <c r="K212" s="15"/>
      <c r="T212" s="17"/>
      <c r="U212" s="17"/>
      <c r="V212" s="17"/>
      <c r="W212" s="17"/>
      <c r="X212" s="17"/>
      <c r="Y212" s="10"/>
      <c r="Z212" s="10"/>
    </row>
    <row r="213" spans="8:26" ht="50.1" customHeight="1" x14ac:dyDescent="0.25">
      <c r="H213" s="16"/>
      <c r="I213" s="15"/>
      <c r="J213" s="15"/>
      <c r="K213" s="15"/>
      <c r="T213" s="17"/>
      <c r="U213" s="17"/>
      <c r="V213" s="17"/>
      <c r="W213" s="17"/>
      <c r="X213" s="17"/>
      <c r="Y213" s="10"/>
      <c r="Z213" s="10"/>
    </row>
    <row r="214" spans="8:26" ht="50.1" customHeight="1" x14ac:dyDescent="0.25">
      <c r="H214" s="16"/>
      <c r="I214" s="15"/>
      <c r="J214" s="15"/>
      <c r="K214" s="15"/>
      <c r="T214" s="17"/>
      <c r="U214" s="17"/>
      <c r="V214" s="17"/>
      <c r="W214" s="17"/>
      <c r="X214" s="17"/>
      <c r="Y214" s="10"/>
      <c r="Z214" s="10"/>
    </row>
    <row r="215" spans="8:26" ht="50.1" customHeight="1" x14ac:dyDescent="0.25">
      <c r="H215" s="16"/>
      <c r="I215" s="15"/>
      <c r="J215" s="15"/>
      <c r="K215" s="15"/>
      <c r="T215" s="17"/>
      <c r="U215" s="17"/>
      <c r="V215" s="17"/>
      <c r="W215" s="17"/>
      <c r="X215" s="17"/>
      <c r="Y215" s="10"/>
      <c r="Z215" s="10"/>
    </row>
    <row r="216" spans="8:26" ht="50.1" customHeight="1" x14ac:dyDescent="0.25">
      <c r="H216" s="16"/>
      <c r="I216" s="15"/>
      <c r="J216" s="15"/>
      <c r="K216" s="15"/>
      <c r="T216" s="17"/>
      <c r="U216" s="17"/>
      <c r="V216" s="17"/>
      <c r="W216" s="17"/>
      <c r="X216" s="17"/>
      <c r="Y216" s="10"/>
      <c r="Z216" s="10"/>
    </row>
    <row r="217" spans="8:26" ht="50.1" customHeight="1" x14ac:dyDescent="0.25">
      <c r="H217" s="16"/>
      <c r="I217" s="15"/>
      <c r="J217" s="15"/>
      <c r="K217" s="15"/>
      <c r="T217" s="17"/>
      <c r="U217" s="17"/>
      <c r="V217" s="17"/>
      <c r="W217" s="17"/>
      <c r="X217" s="17"/>
      <c r="Y217" s="10"/>
      <c r="Z217" s="10"/>
    </row>
    <row r="218" spans="8:26" ht="50.1" customHeight="1" x14ac:dyDescent="0.25">
      <c r="H218" s="16"/>
      <c r="I218" s="15"/>
      <c r="J218" s="15"/>
      <c r="K218" s="15"/>
      <c r="T218" s="17"/>
      <c r="U218" s="17"/>
      <c r="V218" s="17"/>
      <c r="W218" s="17"/>
      <c r="X218" s="17"/>
      <c r="Y218" s="10"/>
      <c r="Z218" s="10"/>
    </row>
    <row r="219" spans="8:26" ht="50.1" customHeight="1" x14ac:dyDescent="0.25">
      <c r="H219" s="16"/>
      <c r="I219" s="15"/>
      <c r="J219" s="15"/>
      <c r="K219" s="15"/>
      <c r="T219" s="17"/>
      <c r="U219" s="17"/>
      <c r="V219" s="17"/>
      <c r="W219" s="17"/>
      <c r="X219" s="17"/>
      <c r="Y219" s="10"/>
      <c r="Z219" s="10"/>
    </row>
    <row r="220" spans="8:26" ht="50.1" customHeight="1" x14ac:dyDescent="0.25">
      <c r="H220" s="16"/>
      <c r="I220" s="15"/>
      <c r="J220" s="15"/>
      <c r="K220" s="15"/>
      <c r="T220" s="17"/>
      <c r="U220" s="17"/>
      <c r="V220" s="17"/>
      <c r="W220" s="17"/>
      <c r="X220" s="17"/>
      <c r="Y220" s="10"/>
      <c r="Z220" s="10"/>
    </row>
    <row r="221" spans="8:26" ht="50.1" customHeight="1" x14ac:dyDescent="0.25">
      <c r="H221" s="16"/>
      <c r="I221" s="15"/>
      <c r="J221" s="15"/>
      <c r="K221" s="15"/>
      <c r="T221" s="17"/>
      <c r="U221" s="17"/>
      <c r="V221" s="17"/>
      <c r="W221" s="17"/>
      <c r="X221" s="17"/>
      <c r="Y221" s="10"/>
      <c r="Z221" s="10"/>
    </row>
    <row r="222" spans="8:26" ht="50.1" customHeight="1" x14ac:dyDescent="0.25">
      <c r="H222" s="16"/>
      <c r="I222" s="15"/>
      <c r="J222" s="15"/>
      <c r="K222" s="15"/>
      <c r="T222" s="17"/>
      <c r="U222" s="17"/>
      <c r="V222" s="17"/>
      <c r="W222" s="17"/>
      <c r="X222" s="17"/>
      <c r="Y222" s="10"/>
      <c r="Z222" s="10"/>
    </row>
    <row r="223" spans="8:26" ht="50.1" customHeight="1" x14ac:dyDescent="0.25">
      <c r="H223" s="16"/>
      <c r="I223" s="15"/>
      <c r="J223" s="15"/>
      <c r="K223" s="15"/>
      <c r="T223" s="17"/>
      <c r="U223" s="17"/>
      <c r="V223" s="17"/>
      <c r="W223" s="17"/>
      <c r="X223" s="17"/>
      <c r="Y223" s="10"/>
      <c r="Z223" s="10"/>
    </row>
    <row r="224" spans="8:26" ht="50.1" customHeight="1" x14ac:dyDescent="0.25">
      <c r="H224" s="16"/>
      <c r="I224" s="15"/>
      <c r="J224" s="15"/>
      <c r="K224" s="15"/>
      <c r="T224" s="17"/>
      <c r="U224" s="17"/>
      <c r="V224" s="17"/>
      <c r="W224" s="17"/>
      <c r="X224" s="17"/>
      <c r="Y224" s="10"/>
      <c r="Z224" s="10"/>
    </row>
    <row r="225" spans="8:26" ht="50.1" customHeight="1" x14ac:dyDescent="0.25">
      <c r="H225" s="16"/>
      <c r="I225" s="15"/>
      <c r="J225" s="15"/>
      <c r="K225" s="15"/>
      <c r="T225" s="17"/>
      <c r="U225" s="17"/>
      <c r="V225" s="17"/>
      <c r="W225" s="17"/>
      <c r="X225" s="17"/>
      <c r="Y225" s="10"/>
      <c r="Z225" s="10"/>
    </row>
    <row r="226" spans="8:26" ht="50.1" customHeight="1" x14ac:dyDescent="0.25">
      <c r="H226" s="16"/>
      <c r="I226" s="15"/>
      <c r="J226" s="15"/>
      <c r="K226" s="15"/>
      <c r="T226" s="17"/>
      <c r="U226" s="17"/>
      <c r="V226" s="17"/>
      <c r="W226" s="17"/>
      <c r="X226" s="17"/>
      <c r="Y226" s="10"/>
      <c r="Z226" s="10"/>
    </row>
    <row r="227" spans="8:26" ht="50.1" customHeight="1" x14ac:dyDescent="0.25">
      <c r="H227" s="16"/>
      <c r="I227" s="15"/>
      <c r="J227" s="15"/>
      <c r="K227" s="15"/>
      <c r="T227" s="17"/>
      <c r="U227" s="17"/>
      <c r="V227" s="17"/>
      <c r="W227" s="17"/>
      <c r="X227" s="17"/>
      <c r="Y227" s="10"/>
      <c r="Z227" s="10"/>
    </row>
    <row r="228" spans="8:26" ht="50.1" customHeight="1" x14ac:dyDescent="0.25">
      <c r="H228" s="16"/>
      <c r="I228" s="15"/>
      <c r="J228" s="15"/>
      <c r="K228" s="15"/>
      <c r="T228" s="17"/>
      <c r="U228" s="17"/>
      <c r="V228" s="17"/>
      <c r="W228" s="17"/>
      <c r="X228" s="17"/>
      <c r="Y228" s="10"/>
      <c r="Z228" s="10"/>
    </row>
    <row r="229" spans="8:26" ht="50.1" customHeight="1" x14ac:dyDescent="0.25">
      <c r="H229" s="16"/>
      <c r="I229" s="15"/>
      <c r="J229" s="15"/>
      <c r="K229" s="15"/>
      <c r="T229" s="17"/>
      <c r="U229" s="17"/>
      <c r="V229" s="17"/>
      <c r="W229" s="17"/>
      <c r="X229" s="17"/>
      <c r="Y229" s="10"/>
      <c r="Z229" s="10"/>
    </row>
    <row r="230" spans="8:26" ht="50.1" customHeight="1" x14ac:dyDescent="0.25">
      <c r="H230" s="16"/>
      <c r="I230" s="15"/>
      <c r="J230" s="15"/>
      <c r="K230" s="15"/>
      <c r="T230" s="17"/>
      <c r="U230" s="17"/>
      <c r="V230" s="17"/>
      <c r="W230" s="17"/>
      <c r="X230" s="17"/>
      <c r="Y230" s="10"/>
      <c r="Z230" s="10"/>
    </row>
    <row r="231" spans="8:26" ht="50.1" customHeight="1" x14ac:dyDescent="0.25">
      <c r="H231" s="16"/>
      <c r="I231" s="15"/>
      <c r="J231" s="15"/>
      <c r="K231" s="15"/>
      <c r="T231" s="17"/>
      <c r="U231" s="17"/>
      <c r="V231" s="17"/>
      <c r="W231" s="17"/>
      <c r="X231" s="17"/>
      <c r="Y231" s="10"/>
      <c r="Z231" s="10"/>
    </row>
    <row r="232" spans="8:26" ht="50.1" customHeight="1" x14ac:dyDescent="0.25">
      <c r="H232" s="16"/>
      <c r="I232" s="15"/>
      <c r="J232" s="15"/>
      <c r="K232" s="15"/>
      <c r="T232" s="17"/>
      <c r="U232" s="17"/>
      <c r="V232" s="17"/>
      <c r="W232" s="17"/>
      <c r="X232" s="17"/>
      <c r="Y232" s="10"/>
      <c r="Z232" s="10"/>
    </row>
    <row r="233" spans="8:26" ht="50.1" customHeight="1" x14ac:dyDescent="0.25">
      <c r="H233" s="16"/>
      <c r="I233" s="15"/>
      <c r="J233" s="15"/>
      <c r="K233" s="15"/>
      <c r="T233" s="17"/>
      <c r="U233" s="17"/>
      <c r="V233" s="17"/>
      <c r="W233" s="17"/>
      <c r="X233" s="17"/>
      <c r="Y233" s="10"/>
      <c r="Z233" s="10"/>
    </row>
    <row r="234" spans="8:26" ht="50.1" customHeight="1" x14ac:dyDescent="0.25">
      <c r="H234" s="16"/>
      <c r="I234" s="15"/>
      <c r="J234" s="15"/>
      <c r="K234" s="15"/>
      <c r="T234" s="17"/>
      <c r="U234" s="17"/>
      <c r="V234" s="17"/>
      <c r="W234" s="17"/>
      <c r="X234" s="17"/>
      <c r="Y234" s="10"/>
      <c r="Z234" s="10"/>
    </row>
    <row r="235" spans="8:26" ht="50.1" customHeight="1" x14ac:dyDescent="0.25">
      <c r="H235" s="16"/>
      <c r="I235" s="15"/>
      <c r="J235" s="15"/>
      <c r="K235" s="15"/>
      <c r="T235" s="17"/>
      <c r="U235" s="17"/>
      <c r="V235" s="17"/>
      <c r="W235" s="17"/>
      <c r="X235" s="17"/>
      <c r="Y235" s="10"/>
      <c r="Z235" s="10"/>
    </row>
    <row r="236" spans="8:26" ht="50.1" customHeight="1" x14ac:dyDescent="0.25">
      <c r="H236" s="16"/>
      <c r="I236" s="15"/>
      <c r="J236" s="15"/>
      <c r="K236" s="15"/>
      <c r="T236" s="17"/>
      <c r="U236" s="17"/>
      <c r="V236" s="17"/>
      <c r="W236" s="17"/>
      <c r="X236" s="17"/>
      <c r="Y236" s="10"/>
      <c r="Z236" s="10"/>
    </row>
    <row r="237" spans="8:26" ht="50.1" customHeight="1" x14ac:dyDescent="0.25">
      <c r="H237" s="16"/>
      <c r="I237" s="15"/>
      <c r="J237" s="15"/>
      <c r="K237" s="15"/>
      <c r="T237" s="17"/>
      <c r="U237" s="17"/>
      <c r="V237" s="17"/>
      <c r="W237" s="17"/>
      <c r="X237" s="17"/>
      <c r="Y237" s="10"/>
      <c r="Z237" s="10"/>
    </row>
    <row r="238" spans="8:26" ht="50.1" customHeight="1" x14ac:dyDescent="0.25">
      <c r="H238" s="16"/>
      <c r="I238" s="15"/>
      <c r="J238" s="15"/>
      <c r="K238" s="15"/>
      <c r="T238" s="17"/>
      <c r="U238" s="17"/>
      <c r="V238" s="17"/>
      <c r="W238" s="17"/>
      <c r="X238" s="17"/>
      <c r="Y238" s="10"/>
      <c r="Z238" s="10"/>
    </row>
    <row r="239" spans="8:26" ht="50.1" customHeight="1" x14ac:dyDescent="0.25">
      <c r="H239" s="16"/>
      <c r="I239" s="15"/>
      <c r="J239" s="15"/>
      <c r="K239" s="15"/>
      <c r="T239" s="17"/>
      <c r="U239" s="17"/>
      <c r="V239" s="17"/>
      <c r="W239" s="17"/>
      <c r="X239" s="17"/>
      <c r="Y239" s="10"/>
      <c r="Z239" s="10"/>
    </row>
    <row r="240" spans="8:26" ht="50.1" customHeight="1" x14ac:dyDescent="0.25">
      <c r="H240" s="16"/>
      <c r="I240" s="15"/>
      <c r="J240" s="15"/>
      <c r="K240" s="15"/>
      <c r="T240" s="17"/>
      <c r="U240" s="17"/>
      <c r="V240" s="17"/>
      <c r="W240" s="17"/>
      <c r="X240" s="17"/>
      <c r="Y240" s="10"/>
      <c r="Z240" s="10"/>
    </row>
    <row r="241" spans="8:26" ht="50.1" customHeight="1" x14ac:dyDescent="0.25">
      <c r="H241" s="16"/>
      <c r="I241" s="15"/>
      <c r="J241" s="15"/>
      <c r="K241" s="15"/>
      <c r="T241" s="17"/>
      <c r="U241" s="17"/>
      <c r="V241" s="17"/>
      <c r="W241" s="17"/>
      <c r="X241" s="17"/>
      <c r="Y241" s="10"/>
      <c r="Z241" s="10"/>
    </row>
    <row r="242" spans="8:26" ht="50.1" customHeight="1" x14ac:dyDescent="0.25">
      <c r="H242" s="16"/>
      <c r="I242" s="15"/>
      <c r="J242" s="15"/>
      <c r="K242" s="15"/>
      <c r="T242" s="17"/>
      <c r="U242" s="17"/>
      <c r="V242" s="17"/>
      <c r="W242" s="17"/>
      <c r="X242" s="17"/>
      <c r="Y242" s="10"/>
      <c r="Z242" s="10"/>
    </row>
    <row r="243" spans="8:26" ht="50.1" customHeight="1" x14ac:dyDescent="0.25">
      <c r="H243" s="16"/>
      <c r="I243" s="15"/>
      <c r="J243" s="15"/>
      <c r="K243" s="15"/>
      <c r="T243" s="17"/>
      <c r="U243" s="17"/>
      <c r="V243" s="17"/>
      <c r="W243" s="17"/>
      <c r="X243" s="17"/>
      <c r="Y243" s="10"/>
      <c r="Z243" s="10"/>
    </row>
    <row r="244" spans="8:26" ht="50.1" customHeight="1" x14ac:dyDescent="0.25">
      <c r="H244" s="16"/>
      <c r="I244" s="15"/>
      <c r="J244" s="15"/>
      <c r="K244" s="15"/>
      <c r="T244" s="17"/>
      <c r="U244" s="17"/>
      <c r="V244" s="17"/>
      <c r="W244" s="17"/>
      <c r="X244" s="17"/>
      <c r="Y244" s="10"/>
      <c r="Z244" s="10"/>
    </row>
    <row r="245" spans="8:26" ht="50.1" customHeight="1" x14ac:dyDescent="0.25">
      <c r="H245" s="16"/>
      <c r="I245" s="15"/>
      <c r="J245" s="15"/>
      <c r="K245" s="15"/>
      <c r="T245" s="17"/>
      <c r="U245" s="17"/>
      <c r="V245" s="17"/>
      <c r="W245" s="17"/>
      <c r="X245" s="17"/>
      <c r="Y245" s="10"/>
      <c r="Z245" s="10"/>
    </row>
    <row r="246" spans="8:26" ht="50.1" customHeight="1" x14ac:dyDescent="0.25">
      <c r="H246" s="16"/>
      <c r="I246" s="15"/>
      <c r="J246" s="15"/>
      <c r="K246" s="15"/>
      <c r="T246" s="17"/>
      <c r="U246" s="17"/>
      <c r="V246" s="17"/>
      <c r="W246" s="17"/>
      <c r="X246" s="17"/>
      <c r="Y246" s="10"/>
      <c r="Z246" s="10"/>
    </row>
    <row r="247" spans="8:26" ht="50.1" customHeight="1" x14ac:dyDescent="0.25">
      <c r="H247" s="16"/>
      <c r="I247" s="15"/>
      <c r="J247" s="15"/>
      <c r="K247" s="15"/>
      <c r="T247" s="17"/>
      <c r="U247" s="17"/>
      <c r="V247" s="17"/>
      <c r="W247" s="17"/>
      <c r="X247" s="17"/>
      <c r="Y247" s="10"/>
      <c r="Z247" s="10"/>
    </row>
    <row r="248" spans="8:26" ht="50.1" customHeight="1" x14ac:dyDescent="0.25">
      <c r="H248" s="16"/>
      <c r="I248" s="15"/>
      <c r="J248" s="15"/>
      <c r="K248" s="15"/>
      <c r="T248" s="17"/>
      <c r="U248" s="17"/>
      <c r="V248" s="17"/>
      <c r="W248" s="17"/>
      <c r="X248" s="17"/>
      <c r="Y248" s="10"/>
      <c r="Z248" s="10"/>
    </row>
    <row r="249" spans="8:26" ht="50.1" customHeight="1" x14ac:dyDescent="0.25">
      <c r="H249" s="16"/>
      <c r="I249" s="15"/>
      <c r="J249" s="15"/>
      <c r="K249" s="15"/>
      <c r="T249" s="17"/>
      <c r="U249" s="17"/>
      <c r="V249" s="17"/>
      <c r="W249" s="17"/>
      <c r="X249" s="17"/>
      <c r="Y249" s="10"/>
      <c r="Z249" s="10"/>
    </row>
    <row r="250" spans="8:26" ht="50.1" customHeight="1" x14ac:dyDescent="0.25">
      <c r="H250" s="16"/>
      <c r="I250" s="15"/>
      <c r="J250" s="15"/>
      <c r="K250" s="15"/>
      <c r="T250" s="17"/>
      <c r="U250" s="17"/>
      <c r="V250" s="17"/>
      <c r="W250" s="17"/>
      <c r="X250" s="17"/>
      <c r="Y250" s="10"/>
      <c r="Z250" s="10"/>
    </row>
    <row r="251" spans="8:26" ht="50.1" customHeight="1" x14ac:dyDescent="0.25">
      <c r="H251" s="16"/>
      <c r="I251" s="15"/>
      <c r="J251" s="15"/>
      <c r="K251" s="15"/>
      <c r="T251" s="17"/>
      <c r="U251" s="17"/>
      <c r="V251" s="17"/>
      <c r="W251" s="17"/>
      <c r="X251" s="17"/>
      <c r="Y251" s="10"/>
      <c r="Z251" s="10"/>
    </row>
    <row r="252" spans="8:26" ht="50.1" customHeight="1" x14ac:dyDescent="0.25">
      <c r="H252" s="16"/>
      <c r="I252" s="15"/>
      <c r="J252" s="15"/>
      <c r="K252" s="15"/>
      <c r="T252" s="17"/>
      <c r="U252" s="17"/>
      <c r="V252" s="17"/>
      <c r="W252" s="17"/>
      <c r="X252" s="17"/>
      <c r="Y252" s="10"/>
      <c r="Z252" s="10"/>
    </row>
    <row r="253" spans="8:26" ht="50.1" customHeight="1" x14ac:dyDescent="0.25">
      <c r="H253" s="16"/>
      <c r="I253" s="15"/>
      <c r="J253" s="15"/>
      <c r="K253" s="15"/>
      <c r="T253" s="17"/>
      <c r="U253" s="17"/>
      <c r="V253" s="17"/>
      <c r="W253" s="17"/>
      <c r="X253" s="17"/>
      <c r="Y253" s="10"/>
      <c r="Z253" s="10"/>
    </row>
    <row r="254" spans="8:26" ht="50.1" customHeight="1" x14ac:dyDescent="0.25">
      <c r="H254" s="16"/>
      <c r="I254" s="15"/>
      <c r="J254" s="15"/>
      <c r="K254" s="15"/>
      <c r="T254" s="17"/>
      <c r="U254" s="17"/>
      <c r="V254" s="17"/>
      <c r="W254" s="17"/>
      <c r="X254" s="17"/>
      <c r="Y254" s="10"/>
      <c r="Z254" s="10"/>
    </row>
    <row r="255" spans="8:26" ht="50.1" customHeight="1" x14ac:dyDescent="0.25">
      <c r="H255" s="16"/>
      <c r="I255" s="15"/>
      <c r="J255" s="15"/>
      <c r="K255" s="15"/>
      <c r="T255" s="17"/>
      <c r="U255" s="17"/>
      <c r="V255" s="17"/>
      <c r="W255" s="17"/>
      <c r="X255" s="17"/>
      <c r="Y255" s="10"/>
      <c r="Z255" s="10"/>
    </row>
    <row r="256" spans="8:26" ht="50.1" customHeight="1" x14ac:dyDescent="0.25">
      <c r="H256" s="16"/>
      <c r="I256" s="15"/>
      <c r="J256" s="15"/>
      <c r="K256" s="15"/>
      <c r="T256" s="17"/>
      <c r="U256" s="17"/>
      <c r="V256" s="17"/>
      <c r="W256" s="17"/>
      <c r="X256" s="17"/>
      <c r="Y256" s="10"/>
      <c r="Z256" s="10"/>
    </row>
    <row r="257" spans="8:26" ht="50.1" customHeight="1" x14ac:dyDescent="0.25">
      <c r="H257" s="16"/>
      <c r="I257" s="15"/>
      <c r="J257" s="15"/>
      <c r="K257" s="15"/>
      <c r="T257" s="17"/>
      <c r="U257" s="17"/>
      <c r="V257" s="17"/>
      <c r="W257" s="17"/>
      <c r="X257" s="17"/>
      <c r="Y257" s="10"/>
      <c r="Z257" s="10"/>
    </row>
    <row r="258" spans="8:26" ht="50.1" customHeight="1" x14ac:dyDescent="0.25">
      <c r="H258" s="16"/>
      <c r="I258" s="15"/>
      <c r="J258" s="15"/>
      <c r="K258" s="15"/>
      <c r="T258" s="17"/>
      <c r="U258" s="17"/>
      <c r="V258" s="17"/>
      <c r="W258" s="17"/>
      <c r="X258" s="17"/>
      <c r="Y258" s="10"/>
      <c r="Z258" s="10"/>
    </row>
    <row r="259" spans="8:26" ht="50.1" customHeight="1" x14ac:dyDescent="0.25">
      <c r="H259" s="16"/>
      <c r="I259" s="15"/>
      <c r="J259" s="15"/>
      <c r="K259" s="15"/>
      <c r="T259" s="17"/>
      <c r="U259" s="17"/>
      <c r="V259" s="17"/>
      <c r="W259" s="17"/>
      <c r="X259" s="17"/>
      <c r="Y259" s="10"/>
      <c r="Z259" s="10"/>
    </row>
    <row r="260" spans="8:26" ht="50.1" customHeight="1" x14ac:dyDescent="0.25">
      <c r="H260" s="16"/>
      <c r="I260" s="15"/>
      <c r="J260" s="15"/>
      <c r="K260" s="15"/>
      <c r="T260" s="17"/>
      <c r="U260" s="17"/>
      <c r="V260" s="17"/>
      <c r="W260" s="17"/>
      <c r="X260" s="17"/>
      <c r="Y260" s="10"/>
      <c r="Z260" s="10"/>
    </row>
    <row r="261" spans="8:26" ht="50.1" customHeight="1" x14ac:dyDescent="0.25">
      <c r="H261" s="16"/>
      <c r="I261" s="15"/>
      <c r="J261" s="15"/>
      <c r="K261" s="15"/>
      <c r="T261" s="17"/>
      <c r="U261" s="17"/>
      <c r="V261" s="17"/>
      <c r="W261" s="17"/>
      <c r="X261" s="17"/>
      <c r="Y261" s="10"/>
      <c r="Z261" s="10"/>
    </row>
    <row r="262" spans="8:26" ht="50.1" customHeight="1" x14ac:dyDescent="0.25">
      <c r="H262" s="16"/>
      <c r="I262" s="15"/>
      <c r="J262" s="15"/>
      <c r="K262" s="15"/>
      <c r="T262" s="17"/>
      <c r="U262" s="17"/>
      <c r="V262" s="17"/>
      <c r="W262" s="17"/>
      <c r="X262" s="17"/>
      <c r="Y262" s="10"/>
      <c r="Z262" s="10"/>
    </row>
    <row r="263" spans="8:26" ht="50.1" customHeight="1" x14ac:dyDescent="0.25">
      <c r="H263" s="16"/>
      <c r="I263" s="15"/>
      <c r="J263" s="15"/>
      <c r="K263" s="15"/>
      <c r="T263" s="17"/>
      <c r="U263" s="17"/>
      <c r="V263" s="17"/>
      <c r="W263" s="17"/>
      <c r="X263" s="17"/>
      <c r="Y263" s="10"/>
      <c r="Z263" s="10"/>
    </row>
    <row r="264" spans="8:26" ht="50.1" customHeight="1" x14ac:dyDescent="0.25">
      <c r="H264" s="16"/>
      <c r="I264" s="15"/>
      <c r="J264" s="15"/>
      <c r="K264" s="15"/>
      <c r="T264" s="17"/>
      <c r="U264" s="17"/>
      <c r="V264" s="17"/>
      <c r="W264" s="17"/>
      <c r="X264" s="17"/>
      <c r="Y264" s="10"/>
      <c r="Z264" s="10"/>
    </row>
    <row r="265" spans="8:26" ht="50.1" customHeight="1" x14ac:dyDescent="0.25">
      <c r="H265" s="16"/>
      <c r="I265" s="15"/>
      <c r="J265" s="15"/>
      <c r="K265" s="15"/>
      <c r="T265" s="17"/>
      <c r="U265" s="17"/>
      <c r="V265" s="17"/>
      <c r="W265" s="17"/>
      <c r="X265" s="17"/>
      <c r="Y265" s="10"/>
      <c r="Z265" s="10"/>
    </row>
    <row r="266" spans="8:26" ht="50.1" customHeight="1" x14ac:dyDescent="0.25">
      <c r="H266" s="16"/>
      <c r="I266" s="15"/>
      <c r="J266" s="15"/>
      <c r="K266" s="15"/>
      <c r="T266" s="17"/>
      <c r="U266" s="17"/>
      <c r="V266" s="17"/>
      <c r="W266" s="17"/>
      <c r="X266" s="17"/>
      <c r="Y266" s="10"/>
      <c r="Z266" s="10"/>
    </row>
    <row r="267" spans="8:26" ht="50.1" customHeight="1" x14ac:dyDescent="0.25">
      <c r="H267" s="16"/>
      <c r="I267" s="15"/>
      <c r="J267" s="15"/>
      <c r="K267" s="15"/>
      <c r="T267" s="17"/>
      <c r="U267" s="17"/>
      <c r="V267" s="17"/>
      <c r="W267" s="17"/>
      <c r="X267" s="17"/>
      <c r="Y267" s="10"/>
      <c r="Z267" s="10"/>
    </row>
    <row r="268" spans="8:26" ht="50.1" customHeight="1" x14ac:dyDescent="0.25">
      <c r="H268" s="16"/>
      <c r="I268" s="15"/>
      <c r="J268" s="15"/>
      <c r="K268" s="15"/>
      <c r="T268" s="17"/>
      <c r="U268" s="17"/>
      <c r="V268" s="17"/>
      <c r="W268" s="17"/>
      <c r="X268" s="17"/>
      <c r="Y268" s="10"/>
      <c r="Z268" s="10"/>
    </row>
    <row r="269" spans="8:26" ht="50.1" customHeight="1" x14ac:dyDescent="0.25">
      <c r="H269" s="16"/>
      <c r="I269" s="15"/>
      <c r="J269" s="15"/>
      <c r="K269" s="15"/>
      <c r="T269" s="17"/>
      <c r="U269" s="17"/>
      <c r="V269" s="17"/>
      <c r="W269" s="17"/>
      <c r="X269" s="17"/>
      <c r="Y269" s="10"/>
      <c r="Z269" s="10"/>
    </row>
    <row r="270" spans="8:26" ht="50.1" customHeight="1" x14ac:dyDescent="0.25">
      <c r="H270" s="16"/>
      <c r="I270" s="15"/>
      <c r="J270" s="15"/>
      <c r="K270" s="15"/>
      <c r="T270" s="17"/>
      <c r="U270" s="17"/>
      <c r="V270" s="17"/>
      <c r="W270" s="17"/>
      <c r="X270" s="17"/>
      <c r="Y270" s="10"/>
      <c r="Z270" s="10"/>
    </row>
    <row r="271" spans="8:26" ht="50.1" customHeight="1" x14ac:dyDescent="0.25">
      <c r="H271" s="16"/>
      <c r="I271" s="15"/>
      <c r="J271" s="15"/>
      <c r="K271" s="15"/>
      <c r="T271" s="17"/>
      <c r="U271" s="17"/>
      <c r="V271" s="17"/>
      <c r="W271" s="17"/>
      <c r="X271" s="17"/>
      <c r="Y271" s="10"/>
      <c r="Z271" s="10"/>
    </row>
    <row r="272" spans="8:26" ht="50.1" customHeight="1" x14ac:dyDescent="0.25">
      <c r="H272" s="16"/>
      <c r="I272" s="15"/>
      <c r="J272" s="15"/>
      <c r="K272" s="15"/>
      <c r="T272" s="17"/>
      <c r="U272" s="17"/>
      <c r="V272" s="17"/>
      <c r="W272" s="17"/>
      <c r="X272" s="17"/>
      <c r="Y272" s="10"/>
      <c r="Z272" s="10"/>
    </row>
    <row r="273" spans="8:26" ht="50.1" customHeight="1" x14ac:dyDescent="0.25">
      <c r="H273" s="16"/>
      <c r="I273" s="15"/>
      <c r="J273" s="15"/>
      <c r="K273" s="15"/>
      <c r="T273" s="17"/>
      <c r="U273" s="17"/>
      <c r="V273" s="17"/>
      <c r="W273" s="17"/>
      <c r="X273" s="17"/>
      <c r="Y273" s="10"/>
      <c r="Z273" s="10"/>
    </row>
    <row r="274" spans="8:26" ht="50.1" customHeight="1" x14ac:dyDescent="0.25">
      <c r="H274" s="16"/>
      <c r="I274" s="15"/>
      <c r="J274" s="15"/>
      <c r="K274" s="15"/>
      <c r="T274" s="17"/>
      <c r="U274" s="17"/>
      <c r="V274" s="17"/>
      <c r="W274" s="17"/>
      <c r="X274" s="17"/>
      <c r="Y274" s="10"/>
      <c r="Z274" s="10"/>
    </row>
    <row r="275" spans="8:26" ht="50.1" customHeight="1" x14ac:dyDescent="0.25">
      <c r="H275" s="16"/>
      <c r="I275" s="15"/>
      <c r="J275" s="15"/>
      <c r="K275" s="15"/>
      <c r="T275" s="17"/>
      <c r="U275" s="17"/>
      <c r="V275" s="17"/>
      <c r="W275" s="17"/>
      <c r="X275" s="17"/>
      <c r="Y275" s="10"/>
      <c r="Z275" s="10"/>
    </row>
    <row r="276" spans="8:26" ht="50.1" customHeight="1" x14ac:dyDescent="0.25">
      <c r="H276" s="16"/>
      <c r="I276" s="15"/>
      <c r="J276" s="15"/>
      <c r="K276" s="15"/>
      <c r="T276" s="17"/>
      <c r="U276" s="17"/>
      <c r="V276" s="17"/>
      <c r="W276" s="17"/>
      <c r="X276" s="17"/>
      <c r="Y276" s="10"/>
      <c r="Z276" s="10"/>
    </row>
    <row r="277" spans="8:26" ht="50.1" customHeight="1" x14ac:dyDescent="0.25">
      <c r="H277" s="16"/>
      <c r="I277" s="15"/>
      <c r="J277" s="15"/>
      <c r="K277" s="15"/>
      <c r="T277" s="17"/>
      <c r="U277" s="17"/>
      <c r="V277" s="17"/>
      <c r="W277" s="17"/>
      <c r="X277" s="17"/>
      <c r="Y277" s="10"/>
      <c r="Z277" s="10"/>
    </row>
    <row r="278" spans="8:26" ht="50.1" customHeight="1" x14ac:dyDescent="0.25">
      <c r="H278" s="16"/>
      <c r="I278" s="15"/>
      <c r="J278" s="15"/>
      <c r="K278" s="15"/>
      <c r="T278" s="17"/>
      <c r="U278" s="17"/>
      <c r="V278" s="17"/>
      <c r="W278" s="17"/>
      <c r="X278" s="17"/>
      <c r="Y278" s="10"/>
      <c r="Z278" s="10"/>
    </row>
    <row r="279" spans="8:26" ht="50.1" customHeight="1" x14ac:dyDescent="0.25">
      <c r="H279" s="16"/>
      <c r="I279" s="15"/>
      <c r="J279" s="15"/>
      <c r="K279" s="15"/>
      <c r="T279" s="17"/>
      <c r="U279" s="17"/>
      <c r="V279" s="17"/>
      <c r="W279" s="17"/>
      <c r="X279" s="17"/>
      <c r="Y279" s="10"/>
      <c r="Z279" s="10"/>
    </row>
    <row r="280" spans="8:26" ht="50.1" customHeight="1" x14ac:dyDescent="0.25">
      <c r="H280" s="16"/>
      <c r="I280" s="15"/>
      <c r="J280" s="15"/>
      <c r="K280" s="15"/>
      <c r="T280" s="17"/>
      <c r="U280" s="17"/>
      <c r="V280" s="17"/>
      <c r="W280" s="17"/>
      <c r="X280" s="17"/>
      <c r="Y280" s="10"/>
      <c r="Z280" s="10"/>
    </row>
    <row r="281" spans="8:26" ht="50.1" customHeight="1" x14ac:dyDescent="0.25">
      <c r="H281" s="16"/>
      <c r="I281" s="15"/>
      <c r="J281" s="15"/>
      <c r="K281" s="15"/>
      <c r="T281" s="17"/>
      <c r="U281" s="17"/>
      <c r="V281" s="17"/>
      <c r="W281" s="17"/>
      <c r="X281" s="17"/>
      <c r="Y281" s="10"/>
      <c r="Z281" s="10"/>
    </row>
    <row r="282" spans="8:26" ht="50.1" customHeight="1" x14ac:dyDescent="0.25">
      <c r="H282" s="16"/>
      <c r="I282" s="15"/>
      <c r="J282" s="15"/>
      <c r="K282" s="15"/>
      <c r="T282" s="17"/>
      <c r="U282" s="17"/>
      <c r="V282" s="17"/>
      <c r="W282" s="17"/>
      <c r="X282" s="17"/>
      <c r="Y282" s="10"/>
      <c r="Z282" s="10"/>
    </row>
    <row r="283" spans="8:26" ht="50.1" customHeight="1" x14ac:dyDescent="0.25">
      <c r="H283" s="16"/>
      <c r="I283" s="15"/>
      <c r="J283" s="15"/>
      <c r="K283" s="15"/>
      <c r="T283" s="17"/>
      <c r="U283" s="17"/>
      <c r="V283" s="17"/>
      <c r="W283" s="17"/>
      <c r="X283" s="17"/>
      <c r="Y283" s="10"/>
      <c r="Z283" s="10"/>
    </row>
    <row r="284" spans="8:26" ht="50.1" customHeight="1" x14ac:dyDescent="0.25">
      <c r="H284" s="16"/>
      <c r="I284" s="15"/>
      <c r="J284" s="15"/>
      <c r="K284" s="15"/>
      <c r="T284" s="17"/>
      <c r="U284" s="17"/>
      <c r="V284" s="17"/>
      <c r="W284" s="17"/>
      <c r="X284" s="17"/>
      <c r="Y284" s="10"/>
      <c r="Z284" s="10"/>
    </row>
    <row r="285" spans="8:26" ht="50.1" customHeight="1" x14ac:dyDescent="0.25">
      <c r="H285" s="16"/>
      <c r="I285" s="15"/>
      <c r="J285" s="15"/>
      <c r="K285" s="15"/>
      <c r="T285" s="17"/>
      <c r="U285" s="17"/>
      <c r="V285" s="17"/>
      <c r="W285" s="17"/>
      <c r="X285" s="17"/>
      <c r="Y285" s="10"/>
      <c r="Z285" s="10"/>
    </row>
    <row r="286" spans="8:26" ht="50.1" customHeight="1" x14ac:dyDescent="0.25">
      <c r="H286" s="16"/>
      <c r="I286" s="15"/>
      <c r="J286" s="15"/>
      <c r="K286" s="15"/>
      <c r="T286" s="17"/>
      <c r="U286" s="17"/>
      <c r="V286" s="17"/>
      <c r="W286" s="17"/>
      <c r="X286" s="17"/>
      <c r="Y286" s="10"/>
      <c r="Z286" s="10"/>
    </row>
    <row r="287" spans="8:26" ht="50.1" customHeight="1" x14ac:dyDescent="0.25">
      <c r="H287" s="16"/>
      <c r="I287" s="15"/>
      <c r="J287" s="15"/>
      <c r="K287" s="15"/>
      <c r="T287" s="17"/>
      <c r="U287" s="17"/>
      <c r="V287" s="17"/>
      <c r="W287" s="17"/>
      <c r="X287" s="17"/>
      <c r="Y287" s="10"/>
      <c r="Z287" s="10"/>
    </row>
    <row r="288" spans="8:26" ht="50.1" customHeight="1" x14ac:dyDescent="0.25">
      <c r="H288" s="16"/>
      <c r="I288" s="15"/>
      <c r="J288" s="15"/>
      <c r="K288" s="15"/>
      <c r="T288" s="17"/>
      <c r="U288" s="17"/>
      <c r="V288" s="17"/>
      <c r="W288" s="17"/>
      <c r="X288" s="17"/>
      <c r="Y288" s="10"/>
      <c r="Z288" s="10"/>
    </row>
    <row r="289" spans="8:26" ht="50.1" customHeight="1" x14ac:dyDescent="0.25">
      <c r="H289" s="16"/>
      <c r="I289" s="15"/>
      <c r="J289" s="15"/>
      <c r="K289" s="15"/>
      <c r="T289" s="17"/>
      <c r="U289" s="17"/>
      <c r="V289" s="17"/>
      <c r="W289" s="17"/>
      <c r="X289" s="17"/>
      <c r="Y289" s="10"/>
      <c r="Z289" s="10"/>
    </row>
    <row r="290" spans="8:26" ht="50.1" customHeight="1" x14ac:dyDescent="0.25">
      <c r="H290" s="16"/>
      <c r="I290" s="15"/>
      <c r="J290" s="15"/>
      <c r="K290" s="15"/>
      <c r="T290" s="17"/>
      <c r="U290" s="17"/>
      <c r="V290" s="17"/>
      <c r="W290" s="17"/>
      <c r="X290" s="17"/>
      <c r="Y290" s="10"/>
      <c r="Z290" s="10"/>
    </row>
    <row r="291" spans="8:26" ht="50.1" customHeight="1" x14ac:dyDescent="0.25">
      <c r="H291" s="16"/>
      <c r="I291" s="15"/>
      <c r="J291" s="15"/>
      <c r="K291" s="15"/>
      <c r="T291" s="17"/>
      <c r="U291" s="17"/>
      <c r="V291" s="17"/>
      <c r="W291" s="17"/>
      <c r="X291" s="17"/>
      <c r="Y291" s="10"/>
      <c r="Z291" s="10"/>
    </row>
    <row r="292" spans="8:26" ht="50.1" customHeight="1" x14ac:dyDescent="0.25">
      <c r="H292" s="16"/>
      <c r="I292" s="15"/>
      <c r="J292" s="15"/>
      <c r="K292" s="15"/>
      <c r="T292" s="17"/>
      <c r="U292" s="17"/>
      <c r="V292" s="17"/>
      <c r="W292" s="17"/>
      <c r="X292" s="17"/>
      <c r="Y292" s="10"/>
      <c r="Z292" s="10"/>
    </row>
    <row r="293" spans="8:26" ht="50.1" customHeight="1" x14ac:dyDescent="0.25">
      <c r="H293" s="16"/>
      <c r="I293" s="15"/>
      <c r="J293" s="15"/>
      <c r="K293" s="15"/>
      <c r="T293" s="17"/>
      <c r="U293" s="17"/>
      <c r="V293" s="17"/>
      <c r="W293" s="17"/>
      <c r="X293" s="17"/>
      <c r="Y293" s="10"/>
      <c r="Z293" s="10"/>
    </row>
    <row r="294" spans="8:26" ht="50.1" customHeight="1" x14ac:dyDescent="0.25">
      <c r="H294" s="16"/>
      <c r="I294" s="15"/>
      <c r="J294" s="15"/>
      <c r="K294" s="15"/>
      <c r="T294" s="17"/>
      <c r="U294" s="17"/>
      <c r="V294" s="17"/>
      <c r="W294" s="17"/>
      <c r="X294" s="17"/>
      <c r="Y294" s="10"/>
      <c r="Z294" s="10"/>
    </row>
    <row r="295" spans="8:26" ht="50.1" customHeight="1" x14ac:dyDescent="0.25">
      <c r="H295" s="16"/>
      <c r="I295" s="15"/>
      <c r="J295" s="15"/>
      <c r="K295" s="15"/>
      <c r="T295" s="17"/>
      <c r="U295" s="17"/>
      <c r="V295" s="17"/>
      <c r="W295" s="17"/>
      <c r="X295" s="17"/>
      <c r="Y295" s="10"/>
      <c r="Z295" s="10"/>
    </row>
    <row r="296" spans="8:26" ht="50.1" customHeight="1" x14ac:dyDescent="0.25">
      <c r="H296" s="16"/>
      <c r="I296" s="15"/>
      <c r="J296" s="15"/>
      <c r="K296" s="15"/>
      <c r="T296" s="17"/>
      <c r="U296" s="17"/>
      <c r="V296" s="17"/>
      <c r="W296" s="17"/>
      <c r="X296" s="17"/>
      <c r="Y296" s="10"/>
      <c r="Z296" s="10"/>
    </row>
    <row r="297" spans="8:26" ht="50.1" customHeight="1" x14ac:dyDescent="0.25">
      <c r="H297" s="16"/>
      <c r="I297" s="15"/>
      <c r="J297" s="15"/>
      <c r="K297" s="15"/>
      <c r="T297" s="17"/>
      <c r="U297" s="17"/>
      <c r="V297" s="17"/>
      <c r="W297" s="17"/>
      <c r="X297" s="17"/>
      <c r="Y297" s="10"/>
      <c r="Z297" s="10"/>
    </row>
    <row r="298" spans="8:26" ht="50.1" customHeight="1" x14ac:dyDescent="0.25">
      <c r="H298" s="16"/>
      <c r="I298" s="15"/>
      <c r="J298" s="15"/>
      <c r="K298" s="15"/>
      <c r="T298" s="17"/>
      <c r="U298" s="17"/>
      <c r="V298" s="17"/>
      <c r="W298" s="17"/>
      <c r="X298" s="17"/>
      <c r="Y298" s="10"/>
      <c r="Z298" s="10"/>
    </row>
    <row r="299" spans="8:26" ht="50.1" customHeight="1" x14ac:dyDescent="0.25">
      <c r="H299" s="16"/>
      <c r="I299" s="15"/>
      <c r="J299" s="15"/>
      <c r="K299" s="15"/>
      <c r="T299" s="17"/>
      <c r="U299" s="17"/>
      <c r="V299" s="17"/>
      <c r="W299" s="17"/>
      <c r="X299" s="17"/>
      <c r="Y299" s="10"/>
      <c r="Z299" s="10"/>
    </row>
    <row r="300" spans="8:26" ht="50.1" customHeight="1" x14ac:dyDescent="0.25">
      <c r="H300" s="16"/>
      <c r="I300" s="15"/>
      <c r="J300" s="15"/>
      <c r="K300" s="15"/>
      <c r="T300" s="17"/>
      <c r="U300" s="17"/>
      <c r="V300" s="17"/>
      <c r="W300" s="17"/>
      <c r="X300" s="17"/>
      <c r="Y300" s="10"/>
      <c r="Z300" s="10"/>
    </row>
    <row r="301" spans="8:26" ht="50.1" customHeight="1" x14ac:dyDescent="0.25">
      <c r="H301" s="16"/>
      <c r="I301" s="15"/>
      <c r="J301" s="15"/>
      <c r="K301" s="15"/>
      <c r="T301" s="17"/>
      <c r="U301" s="17"/>
      <c r="V301" s="17"/>
      <c r="W301" s="17"/>
      <c r="X301" s="17"/>
      <c r="Y301" s="10"/>
      <c r="Z301" s="10"/>
    </row>
    <row r="302" spans="8:26" ht="50.1" customHeight="1" x14ac:dyDescent="0.25">
      <c r="H302" s="16"/>
      <c r="I302" s="15"/>
      <c r="J302" s="15"/>
      <c r="K302" s="15"/>
      <c r="T302" s="17"/>
      <c r="U302" s="17"/>
      <c r="V302" s="17"/>
      <c r="W302" s="17"/>
      <c r="X302" s="17"/>
      <c r="Y302" s="10"/>
      <c r="Z302" s="10"/>
    </row>
    <row r="303" spans="8:26" ht="50.1" customHeight="1" x14ac:dyDescent="0.25">
      <c r="H303" s="16"/>
      <c r="I303" s="15"/>
      <c r="J303" s="15"/>
      <c r="K303" s="15"/>
      <c r="T303" s="17"/>
      <c r="U303" s="17"/>
      <c r="V303" s="17"/>
      <c r="W303" s="17"/>
      <c r="X303" s="17"/>
      <c r="Y303" s="10"/>
      <c r="Z303" s="10"/>
    </row>
    <row r="304" spans="8:26" ht="50.1" customHeight="1" x14ac:dyDescent="0.25">
      <c r="H304" s="16"/>
      <c r="I304" s="15"/>
      <c r="J304" s="15"/>
      <c r="K304" s="15"/>
      <c r="T304" s="17"/>
      <c r="U304" s="17"/>
      <c r="V304" s="17"/>
      <c r="W304" s="17"/>
      <c r="X304" s="17"/>
      <c r="Y304" s="10"/>
      <c r="Z304" s="10"/>
    </row>
    <row r="305" spans="8:26" ht="50.1" customHeight="1" x14ac:dyDescent="0.25">
      <c r="H305" s="16"/>
      <c r="I305" s="15"/>
      <c r="J305" s="15"/>
      <c r="K305" s="15"/>
      <c r="T305" s="17"/>
      <c r="U305" s="17"/>
      <c r="V305" s="17"/>
      <c r="W305" s="17"/>
      <c r="X305" s="17"/>
      <c r="Y305" s="10"/>
      <c r="Z305" s="10"/>
    </row>
    <row r="306" spans="8:26" ht="50.1" customHeight="1" x14ac:dyDescent="0.25">
      <c r="H306" s="16"/>
      <c r="I306" s="15"/>
      <c r="J306" s="15"/>
      <c r="K306" s="15"/>
      <c r="T306" s="17"/>
      <c r="U306" s="17"/>
      <c r="V306" s="17"/>
      <c r="W306" s="17"/>
      <c r="X306" s="17"/>
      <c r="Y306" s="10"/>
      <c r="Z306" s="10"/>
    </row>
    <row r="307" spans="8:26" ht="50.1" customHeight="1" x14ac:dyDescent="0.25">
      <c r="H307" s="16"/>
      <c r="I307" s="15"/>
      <c r="J307" s="15"/>
      <c r="K307" s="15"/>
      <c r="T307" s="17"/>
      <c r="U307" s="17"/>
      <c r="V307" s="17"/>
      <c r="W307" s="17"/>
      <c r="X307" s="17"/>
      <c r="Y307" s="10"/>
      <c r="Z307" s="10"/>
    </row>
    <row r="308" spans="8:26" ht="50.1" customHeight="1" x14ac:dyDescent="0.25">
      <c r="H308" s="16"/>
      <c r="I308" s="15"/>
      <c r="J308" s="15"/>
      <c r="K308" s="15"/>
      <c r="T308" s="17"/>
      <c r="U308" s="17"/>
      <c r="V308" s="17"/>
      <c r="W308" s="17"/>
      <c r="X308" s="17"/>
      <c r="Y308" s="10"/>
      <c r="Z308" s="10"/>
    </row>
    <row r="309" spans="8:26" ht="50.1" customHeight="1" x14ac:dyDescent="0.25">
      <c r="H309" s="16"/>
      <c r="I309" s="15"/>
      <c r="J309" s="15"/>
      <c r="K309" s="15"/>
      <c r="T309" s="17"/>
      <c r="U309" s="17"/>
      <c r="V309" s="17"/>
      <c r="W309" s="17"/>
      <c r="X309" s="17"/>
      <c r="Y309" s="10"/>
      <c r="Z309" s="10"/>
    </row>
    <row r="310" spans="8:26" ht="50.1" customHeight="1" x14ac:dyDescent="0.25">
      <c r="H310" s="16"/>
      <c r="I310" s="15"/>
      <c r="J310" s="15"/>
      <c r="K310" s="15"/>
      <c r="T310" s="17"/>
      <c r="U310" s="17"/>
      <c r="V310" s="17"/>
      <c r="W310" s="17"/>
      <c r="X310" s="17"/>
      <c r="Y310" s="10"/>
      <c r="Z310" s="10"/>
    </row>
    <row r="311" spans="8:26" ht="50.1" customHeight="1" x14ac:dyDescent="0.25">
      <c r="H311" s="16"/>
      <c r="I311" s="15"/>
      <c r="J311" s="15"/>
      <c r="K311" s="15"/>
      <c r="T311" s="17"/>
      <c r="U311" s="17"/>
      <c r="V311" s="17"/>
      <c r="W311" s="17"/>
      <c r="X311" s="17"/>
      <c r="Y311" s="10"/>
      <c r="Z311" s="10"/>
    </row>
    <row r="312" spans="8:26" ht="50.1" customHeight="1" x14ac:dyDescent="0.25">
      <c r="H312" s="16"/>
      <c r="I312" s="15"/>
      <c r="J312" s="15"/>
      <c r="K312" s="15"/>
      <c r="T312" s="17"/>
      <c r="U312" s="17"/>
      <c r="V312" s="17"/>
      <c r="W312" s="17"/>
      <c r="X312" s="17"/>
      <c r="Y312" s="10"/>
      <c r="Z312" s="10"/>
    </row>
    <row r="313" spans="8:26" ht="50.1" customHeight="1" x14ac:dyDescent="0.25">
      <c r="H313" s="16"/>
      <c r="I313" s="15"/>
      <c r="J313" s="15"/>
      <c r="K313" s="15"/>
      <c r="T313" s="17"/>
      <c r="U313" s="17"/>
      <c r="V313" s="17"/>
      <c r="W313" s="17"/>
      <c r="X313" s="17"/>
      <c r="Y313" s="10"/>
      <c r="Z313" s="10"/>
    </row>
    <row r="314" spans="8:26" ht="50.1" customHeight="1" x14ac:dyDescent="0.25">
      <c r="H314" s="16"/>
      <c r="I314" s="15"/>
      <c r="J314" s="15"/>
      <c r="K314" s="15"/>
      <c r="T314" s="17"/>
      <c r="U314" s="17"/>
      <c r="V314" s="17"/>
      <c r="W314" s="17"/>
      <c r="X314" s="17"/>
      <c r="Y314" s="10"/>
      <c r="Z314" s="10"/>
    </row>
    <row r="315" spans="8:26" ht="50.1" customHeight="1" x14ac:dyDescent="0.25">
      <c r="H315" s="16"/>
      <c r="I315" s="15"/>
      <c r="J315" s="15"/>
      <c r="K315" s="15"/>
      <c r="T315" s="17"/>
      <c r="U315" s="17"/>
      <c r="V315" s="17"/>
      <c r="W315" s="17"/>
      <c r="X315" s="17"/>
      <c r="Y315" s="10"/>
      <c r="Z315" s="10"/>
    </row>
    <row r="316" spans="8:26" ht="50.1" customHeight="1" x14ac:dyDescent="0.25">
      <c r="H316" s="16"/>
      <c r="I316" s="15"/>
      <c r="J316" s="15"/>
      <c r="K316" s="15"/>
      <c r="T316" s="17"/>
      <c r="U316" s="17"/>
      <c r="V316" s="17"/>
      <c r="W316" s="17"/>
      <c r="X316" s="17"/>
      <c r="Y316" s="10"/>
      <c r="Z316" s="10"/>
    </row>
    <row r="317" spans="8:26" ht="50.1" customHeight="1" x14ac:dyDescent="0.25">
      <c r="H317" s="16"/>
      <c r="I317" s="15"/>
      <c r="J317" s="15"/>
      <c r="K317" s="15"/>
      <c r="T317" s="17"/>
      <c r="U317" s="17"/>
      <c r="V317" s="17"/>
      <c r="W317" s="17"/>
      <c r="X317" s="17"/>
      <c r="Y317" s="10"/>
      <c r="Z317" s="10"/>
    </row>
    <row r="318" spans="8:26" ht="50.1" customHeight="1" x14ac:dyDescent="0.25">
      <c r="H318" s="16"/>
      <c r="I318" s="15"/>
      <c r="J318" s="15"/>
      <c r="K318" s="15"/>
      <c r="T318" s="17"/>
      <c r="U318" s="17"/>
      <c r="V318" s="17"/>
      <c r="W318" s="17"/>
      <c r="X318" s="17"/>
      <c r="Y318" s="10"/>
      <c r="Z318" s="10"/>
    </row>
    <row r="319" spans="8:26" ht="50.1" customHeight="1" x14ac:dyDescent="0.25">
      <c r="H319" s="16"/>
      <c r="I319" s="15"/>
      <c r="J319" s="15"/>
      <c r="K319" s="15"/>
      <c r="T319" s="17"/>
      <c r="U319" s="17"/>
      <c r="V319" s="17"/>
      <c r="W319" s="17"/>
      <c r="X319" s="17"/>
      <c r="Y319" s="10"/>
      <c r="Z319" s="10"/>
    </row>
    <row r="320" spans="8:26" ht="50.1" customHeight="1" x14ac:dyDescent="0.25">
      <c r="H320" s="16"/>
      <c r="I320" s="15"/>
      <c r="J320" s="15"/>
      <c r="K320" s="15"/>
      <c r="T320" s="17"/>
      <c r="U320" s="17"/>
      <c r="V320" s="17"/>
      <c r="W320" s="17"/>
      <c r="X320" s="17"/>
      <c r="Y320" s="10"/>
      <c r="Z320" s="10"/>
    </row>
    <row r="321" spans="8:26" ht="50.1" customHeight="1" x14ac:dyDescent="0.25">
      <c r="H321" s="16"/>
      <c r="I321" s="15"/>
      <c r="J321" s="15"/>
      <c r="K321" s="15"/>
      <c r="T321" s="17"/>
      <c r="U321" s="17"/>
      <c r="V321" s="17"/>
      <c r="W321" s="17"/>
      <c r="X321" s="17"/>
      <c r="Y321" s="10"/>
      <c r="Z321" s="10"/>
    </row>
    <row r="322" spans="8:26" ht="50.1" customHeight="1" x14ac:dyDescent="0.25">
      <c r="H322" s="16"/>
      <c r="I322" s="15"/>
      <c r="J322" s="15"/>
      <c r="K322" s="15"/>
      <c r="T322" s="17"/>
      <c r="U322" s="17"/>
      <c r="V322" s="17"/>
      <c r="W322" s="17"/>
      <c r="X322" s="17"/>
      <c r="Y322" s="10"/>
      <c r="Z322" s="10"/>
    </row>
    <row r="323" spans="8:26" ht="50.1" customHeight="1" x14ac:dyDescent="0.25">
      <c r="H323" s="16"/>
      <c r="I323" s="15"/>
      <c r="J323" s="15"/>
      <c r="K323" s="15"/>
      <c r="T323" s="17"/>
      <c r="U323" s="17"/>
      <c r="V323" s="17"/>
      <c r="W323" s="17"/>
      <c r="X323" s="17"/>
      <c r="Y323" s="10"/>
      <c r="Z323" s="10"/>
    </row>
    <row r="324" spans="8:26" ht="50.1" customHeight="1" x14ac:dyDescent="0.25">
      <c r="H324" s="16"/>
      <c r="I324" s="15"/>
      <c r="J324" s="15"/>
      <c r="K324" s="15"/>
      <c r="T324" s="17"/>
      <c r="U324" s="17"/>
      <c r="V324" s="17"/>
      <c r="W324" s="17"/>
      <c r="X324" s="17"/>
      <c r="Y324" s="10"/>
      <c r="Z324" s="10"/>
    </row>
    <row r="325" spans="8:26" ht="50.1" customHeight="1" x14ac:dyDescent="0.25">
      <c r="H325" s="16"/>
      <c r="I325" s="15"/>
      <c r="J325" s="15"/>
      <c r="K325" s="15"/>
      <c r="T325" s="17"/>
      <c r="U325" s="17"/>
      <c r="V325" s="17"/>
      <c r="W325" s="17"/>
      <c r="X325" s="17"/>
      <c r="Y325" s="10"/>
      <c r="Z325" s="10"/>
    </row>
    <row r="326" spans="8:26" ht="50.1" customHeight="1" x14ac:dyDescent="0.25">
      <c r="H326" s="16"/>
      <c r="I326" s="15"/>
      <c r="J326" s="15"/>
      <c r="K326" s="15"/>
      <c r="T326" s="17"/>
      <c r="U326" s="17"/>
      <c r="V326" s="17"/>
      <c r="W326" s="17"/>
      <c r="X326" s="17"/>
      <c r="Y326" s="10"/>
      <c r="Z326" s="10"/>
    </row>
    <row r="327" spans="8:26" ht="50.1" customHeight="1" x14ac:dyDescent="0.25">
      <c r="H327" s="16"/>
      <c r="I327" s="15"/>
      <c r="J327" s="15"/>
      <c r="K327" s="15"/>
      <c r="T327" s="17"/>
      <c r="U327" s="17"/>
      <c r="V327" s="17"/>
      <c r="W327" s="17"/>
      <c r="X327" s="17"/>
      <c r="Y327" s="10"/>
      <c r="Z327" s="10"/>
    </row>
    <row r="328" spans="8:26" ht="50.1" customHeight="1" x14ac:dyDescent="0.25">
      <c r="H328" s="16"/>
      <c r="I328" s="15"/>
      <c r="J328" s="15"/>
      <c r="K328" s="15"/>
      <c r="T328" s="17"/>
      <c r="U328" s="17"/>
      <c r="V328" s="17"/>
      <c r="W328" s="17"/>
      <c r="X328" s="17"/>
      <c r="Y328" s="10"/>
      <c r="Z328" s="10"/>
    </row>
    <row r="329" spans="8:26" ht="50.1" customHeight="1" x14ac:dyDescent="0.25">
      <c r="H329" s="16"/>
      <c r="I329" s="15"/>
      <c r="J329" s="15"/>
      <c r="K329" s="15"/>
      <c r="T329" s="17"/>
      <c r="U329" s="17"/>
      <c r="V329" s="17"/>
      <c r="W329" s="17"/>
      <c r="X329" s="17"/>
      <c r="Y329" s="10"/>
      <c r="Z329" s="10"/>
    </row>
    <row r="330" spans="8:26" ht="50.1" customHeight="1" x14ac:dyDescent="0.25">
      <c r="H330" s="16"/>
      <c r="I330" s="15"/>
      <c r="J330" s="15"/>
      <c r="K330" s="15"/>
      <c r="T330" s="17"/>
      <c r="U330" s="17"/>
      <c r="V330" s="17"/>
      <c r="W330" s="17"/>
      <c r="X330" s="17"/>
      <c r="Y330" s="10"/>
      <c r="Z330" s="10"/>
    </row>
    <row r="331" spans="8:26" ht="50.1" customHeight="1" x14ac:dyDescent="0.25">
      <c r="H331" s="16"/>
      <c r="I331" s="15"/>
      <c r="J331" s="15"/>
      <c r="K331" s="15"/>
      <c r="T331" s="17"/>
      <c r="U331" s="17"/>
      <c r="V331" s="17"/>
      <c r="W331" s="17"/>
      <c r="X331" s="17"/>
      <c r="Y331" s="10"/>
      <c r="Z331" s="10"/>
    </row>
    <row r="332" spans="8:26" ht="50.1" customHeight="1" x14ac:dyDescent="0.25">
      <c r="H332" s="16"/>
      <c r="I332" s="15"/>
      <c r="J332" s="15"/>
      <c r="K332" s="15"/>
      <c r="T332" s="17"/>
      <c r="U332" s="17"/>
      <c r="V332" s="17"/>
      <c r="W332" s="17"/>
      <c r="X332" s="17"/>
      <c r="Y332" s="10"/>
      <c r="Z332" s="10"/>
    </row>
    <row r="333" spans="8:26" ht="50.1" customHeight="1" x14ac:dyDescent="0.25">
      <c r="H333" s="16"/>
      <c r="I333" s="15"/>
      <c r="J333" s="15"/>
      <c r="K333" s="15"/>
      <c r="T333" s="17"/>
      <c r="U333" s="17"/>
      <c r="V333" s="17"/>
      <c r="W333" s="17"/>
      <c r="X333" s="17"/>
      <c r="Y333" s="10"/>
      <c r="Z333" s="10"/>
    </row>
    <row r="334" spans="8:26" ht="50.1" customHeight="1" x14ac:dyDescent="0.25">
      <c r="H334" s="16"/>
      <c r="I334" s="15"/>
      <c r="J334" s="15"/>
      <c r="K334" s="15"/>
      <c r="T334" s="17"/>
      <c r="U334" s="17"/>
      <c r="V334" s="17"/>
      <c r="W334" s="17"/>
      <c r="X334" s="17"/>
      <c r="Y334" s="10"/>
      <c r="Z334" s="10"/>
    </row>
    <row r="335" spans="8:26" ht="50.1" customHeight="1" x14ac:dyDescent="0.25">
      <c r="H335" s="16"/>
      <c r="I335" s="15"/>
      <c r="J335" s="15"/>
      <c r="K335" s="15"/>
      <c r="T335" s="17"/>
      <c r="U335" s="17"/>
      <c r="V335" s="17"/>
      <c r="W335" s="17"/>
      <c r="X335" s="17"/>
      <c r="Y335" s="10"/>
      <c r="Z335" s="10"/>
    </row>
    <row r="336" spans="8:26" ht="50.1" customHeight="1" x14ac:dyDescent="0.25">
      <c r="H336" s="16"/>
      <c r="I336" s="15"/>
      <c r="J336" s="15"/>
      <c r="K336" s="15"/>
      <c r="T336" s="17"/>
      <c r="U336" s="17"/>
      <c r="V336" s="17"/>
      <c r="W336" s="17"/>
      <c r="X336" s="17"/>
      <c r="Y336" s="10"/>
      <c r="Z336" s="10"/>
    </row>
    <row r="337" spans="8:26" ht="50.1" customHeight="1" x14ac:dyDescent="0.25">
      <c r="H337" s="16"/>
      <c r="I337" s="15"/>
      <c r="J337" s="15"/>
      <c r="K337" s="15"/>
      <c r="T337" s="17"/>
      <c r="U337" s="17"/>
      <c r="V337" s="17"/>
      <c r="W337" s="17"/>
      <c r="X337" s="17"/>
      <c r="Y337" s="10"/>
      <c r="Z337" s="10"/>
    </row>
    <row r="338" spans="8:26" ht="50.1" customHeight="1" x14ac:dyDescent="0.25">
      <c r="H338" s="16"/>
      <c r="I338" s="15"/>
      <c r="J338" s="15"/>
      <c r="K338" s="15"/>
      <c r="T338" s="17"/>
      <c r="U338" s="17"/>
      <c r="V338" s="17"/>
      <c r="W338" s="17"/>
      <c r="X338" s="17"/>
      <c r="Y338" s="10"/>
      <c r="Z338" s="10"/>
    </row>
    <row r="339" spans="8:26" ht="50.1" customHeight="1" x14ac:dyDescent="0.25">
      <c r="H339" s="16"/>
      <c r="I339" s="15"/>
      <c r="J339" s="15"/>
      <c r="K339" s="15"/>
      <c r="T339" s="17"/>
      <c r="U339" s="17"/>
      <c r="V339" s="17"/>
      <c r="W339" s="17"/>
      <c r="X339" s="17"/>
      <c r="Y339" s="10"/>
      <c r="Z339" s="10"/>
    </row>
    <row r="340" spans="8:26" ht="50.1" customHeight="1" x14ac:dyDescent="0.25">
      <c r="H340" s="16"/>
      <c r="I340" s="15"/>
      <c r="J340" s="15"/>
      <c r="K340" s="15"/>
      <c r="T340" s="17"/>
      <c r="U340" s="17"/>
      <c r="V340" s="17"/>
      <c r="W340" s="17"/>
      <c r="X340" s="17"/>
      <c r="Y340" s="10"/>
      <c r="Z340" s="10"/>
    </row>
    <row r="341" spans="8:26" ht="50.1" customHeight="1" x14ac:dyDescent="0.25">
      <c r="H341" s="16"/>
      <c r="I341" s="15"/>
      <c r="J341" s="15"/>
      <c r="K341" s="15"/>
      <c r="T341" s="17"/>
      <c r="U341" s="17"/>
      <c r="V341" s="17"/>
      <c r="W341" s="17"/>
      <c r="X341" s="17"/>
      <c r="Y341" s="10"/>
      <c r="Z341" s="10"/>
    </row>
    <row r="342" spans="8:26" ht="50.1" customHeight="1" x14ac:dyDescent="0.25">
      <c r="H342" s="16"/>
      <c r="I342" s="15"/>
      <c r="J342" s="15"/>
      <c r="K342" s="15"/>
      <c r="T342" s="17"/>
      <c r="U342" s="17"/>
      <c r="V342" s="17"/>
      <c r="W342" s="17"/>
      <c r="X342" s="17"/>
      <c r="Y342" s="10"/>
      <c r="Z342" s="10"/>
    </row>
    <row r="343" spans="8:26" ht="50.1" customHeight="1" x14ac:dyDescent="0.25">
      <c r="H343" s="16"/>
      <c r="I343" s="15"/>
      <c r="J343" s="15"/>
      <c r="K343" s="15"/>
      <c r="T343" s="17"/>
      <c r="U343" s="17"/>
      <c r="V343" s="17"/>
      <c r="W343" s="17"/>
      <c r="X343" s="17"/>
      <c r="Y343" s="10"/>
      <c r="Z343" s="10"/>
    </row>
    <row r="344" spans="8:26" ht="50.1" customHeight="1" x14ac:dyDescent="0.25">
      <c r="H344" s="16"/>
      <c r="I344" s="15"/>
      <c r="J344" s="15"/>
      <c r="K344" s="15"/>
      <c r="T344" s="17"/>
      <c r="U344" s="17"/>
      <c r="V344" s="17"/>
      <c r="W344" s="17"/>
      <c r="X344" s="17"/>
      <c r="Y344" s="10"/>
      <c r="Z344" s="10"/>
    </row>
    <row r="345" spans="8:26" ht="50.1" customHeight="1" x14ac:dyDescent="0.25">
      <c r="H345" s="16"/>
      <c r="I345" s="15"/>
      <c r="J345" s="15"/>
      <c r="K345" s="15"/>
      <c r="T345" s="17"/>
      <c r="U345" s="17"/>
      <c r="V345" s="17"/>
      <c r="W345" s="17"/>
      <c r="X345" s="17"/>
      <c r="Y345" s="10"/>
      <c r="Z345" s="10"/>
    </row>
    <row r="346" spans="8:26" ht="50.1" customHeight="1" x14ac:dyDescent="0.25">
      <c r="H346" s="16"/>
      <c r="I346" s="15"/>
      <c r="J346" s="15"/>
      <c r="K346" s="15"/>
      <c r="T346" s="17"/>
      <c r="U346" s="17"/>
      <c r="V346" s="17"/>
      <c r="W346" s="17"/>
      <c r="X346" s="17"/>
      <c r="Y346" s="10"/>
      <c r="Z346" s="10"/>
    </row>
    <row r="347" spans="8:26" ht="50.1" customHeight="1" x14ac:dyDescent="0.25">
      <c r="H347" s="16"/>
      <c r="I347" s="15"/>
      <c r="J347" s="15"/>
      <c r="K347" s="15"/>
      <c r="T347" s="17"/>
      <c r="U347" s="17"/>
      <c r="V347" s="17"/>
      <c r="W347" s="17"/>
      <c r="X347" s="17"/>
      <c r="Y347" s="10"/>
      <c r="Z347" s="10"/>
    </row>
    <row r="348" spans="8:26" ht="50.1" customHeight="1" x14ac:dyDescent="0.25">
      <c r="H348" s="16"/>
      <c r="I348" s="15"/>
      <c r="J348" s="15"/>
      <c r="K348" s="15"/>
      <c r="T348" s="17"/>
      <c r="U348" s="17"/>
      <c r="V348" s="17"/>
      <c r="W348" s="17"/>
      <c r="X348" s="17"/>
      <c r="Y348" s="10"/>
      <c r="Z348" s="10"/>
    </row>
    <row r="349" spans="8:26" ht="50.1" customHeight="1" x14ac:dyDescent="0.25">
      <c r="H349" s="16"/>
      <c r="I349" s="15"/>
      <c r="J349" s="15"/>
      <c r="K349" s="15"/>
      <c r="T349" s="17"/>
      <c r="U349" s="17"/>
      <c r="V349" s="17"/>
      <c r="W349" s="17"/>
      <c r="X349" s="17"/>
      <c r="Y349" s="10"/>
      <c r="Z349" s="10"/>
    </row>
    <row r="350" spans="8:26" ht="50.1" customHeight="1" x14ac:dyDescent="0.25">
      <c r="H350" s="16"/>
      <c r="I350" s="15"/>
      <c r="J350" s="15"/>
      <c r="K350" s="15"/>
      <c r="T350" s="17"/>
      <c r="U350" s="17"/>
      <c r="V350" s="17"/>
      <c r="W350" s="17"/>
      <c r="X350" s="17"/>
      <c r="Y350" s="10"/>
      <c r="Z350" s="10"/>
    </row>
    <row r="351" spans="8:26" ht="50.1" customHeight="1" x14ac:dyDescent="0.25">
      <c r="H351" s="16"/>
      <c r="I351" s="15"/>
      <c r="J351" s="15"/>
      <c r="K351" s="15"/>
      <c r="T351" s="17"/>
      <c r="U351" s="17"/>
      <c r="V351" s="17"/>
      <c r="W351" s="17"/>
      <c r="X351" s="17"/>
      <c r="Y351" s="10"/>
      <c r="Z351" s="10"/>
    </row>
    <row r="352" spans="8:26" ht="50.1" customHeight="1" x14ac:dyDescent="0.25">
      <c r="H352" s="16"/>
      <c r="I352" s="15"/>
      <c r="J352" s="15"/>
      <c r="K352" s="15"/>
      <c r="T352" s="17"/>
      <c r="U352" s="17"/>
      <c r="V352" s="17"/>
      <c r="W352" s="17"/>
      <c r="X352" s="17"/>
      <c r="Y352" s="10"/>
      <c r="Z352" s="10"/>
    </row>
    <row r="353" spans="8:26" ht="50.1" customHeight="1" x14ac:dyDescent="0.25">
      <c r="H353" s="16"/>
      <c r="I353" s="15"/>
      <c r="J353" s="15"/>
      <c r="K353" s="15"/>
      <c r="T353" s="17"/>
      <c r="U353" s="17"/>
      <c r="V353" s="17"/>
      <c r="W353" s="17"/>
      <c r="X353" s="17"/>
      <c r="Y353" s="10"/>
      <c r="Z353" s="10"/>
    </row>
    <row r="354" spans="8:26" ht="50.1" customHeight="1" x14ac:dyDescent="0.25">
      <c r="H354" s="16"/>
      <c r="I354" s="15"/>
      <c r="J354" s="15"/>
      <c r="K354" s="15"/>
      <c r="T354" s="17"/>
      <c r="U354" s="17"/>
      <c r="V354" s="17"/>
      <c r="W354" s="17"/>
      <c r="X354" s="17"/>
      <c r="Y354" s="10"/>
      <c r="Z354" s="10"/>
    </row>
    <row r="355" spans="8:26" ht="50.1" customHeight="1" x14ac:dyDescent="0.25">
      <c r="H355" s="16"/>
      <c r="I355" s="15"/>
      <c r="J355" s="15"/>
      <c r="K355" s="15"/>
      <c r="T355" s="17"/>
      <c r="U355" s="17"/>
      <c r="V355" s="17"/>
      <c r="W355" s="17"/>
      <c r="X355" s="17"/>
      <c r="Y355" s="10"/>
      <c r="Z355" s="10"/>
    </row>
    <row r="356" spans="8:26" ht="50.1" customHeight="1" x14ac:dyDescent="0.25">
      <c r="H356" s="16"/>
      <c r="I356" s="15"/>
      <c r="J356" s="15"/>
      <c r="K356" s="15"/>
      <c r="T356" s="17"/>
      <c r="U356" s="17"/>
      <c r="V356" s="17"/>
      <c r="W356" s="17"/>
      <c r="X356" s="17"/>
      <c r="Y356" s="10"/>
      <c r="Z356" s="10"/>
    </row>
    <row r="357" spans="8:26" ht="50.1" customHeight="1" x14ac:dyDescent="0.25">
      <c r="H357" s="16"/>
      <c r="I357" s="15"/>
      <c r="J357" s="15"/>
      <c r="K357" s="15"/>
      <c r="T357" s="17"/>
      <c r="U357" s="17"/>
      <c r="V357" s="17"/>
      <c r="W357" s="17"/>
      <c r="X357" s="17"/>
      <c r="Y357" s="10"/>
      <c r="Z357" s="10"/>
    </row>
    <row r="358" spans="8:26" ht="50.1" customHeight="1" x14ac:dyDescent="0.25">
      <c r="H358" s="16"/>
      <c r="I358" s="15"/>
      <c r="J358" s="15"/>
      <c r="K358" s="15"/>
      <c r="T358" s="17"/>
      <c r="U358" s="17"/>
      <c r="V358" s="17"/>
      <c r="W358" s="17"/>
      <c r="X358" s="17"/>
      <c r="Y358" s="10"/>
      <c r="Z358" s="10"/>
    </row>
    <row r="359" spans="8:26" ht="50.1" customHeight="1" x14ac:dyDescent="0.25">
      <c r="H359" s="16"/>
      <c r="I359" s="15"/>
      <c r="J359" s="15"/>
      <c r="K359" s="15"/>
      <c r="T359" s="17"/>
      <c r="U359" s="17"/>
      <c r="V359" s="17"/>
      <c r="W359" s="17"/>
      <c r="X359" s="17"/>
      <c r="Y359" s="10"/>
      <c r="Z359" s="10"/>
    </row>
    <row r="360" spans="8:26" ht="50.1" customHeight="1" x14ac:dyDescent="0.25">
      <c r="H360" s="16"/>
      <c r="I360" s="15"/>
      <c r="J360" s="15"/>
      <c r="K360" s="15"/>
      <c r="T360" s="17"/>
      <c r="U360" s="17"/>
      <c r="V360" s="17"/>
      <c r="W360" s="17"/>
      <c r="X360" s="17"/>
      <c r="Y360" s="10"/>
      <c r="Z360" s="10"/>
    </row>
    <row r="361" spans="8:26" ht="50.1" customHeight="1" x14ac:dyDescent="0.25">
      <c r="H361" s="16"/>
      <c r="I361" s="15"/>
      <c r="J361" s="15"/>
      <c r="K361" s="15"/>
      <c r="T361" s="17"/>
      <c r="U361" s="17"/>
      <c r="V361" s="17"/>
      <c r="W361" s="17"/>
      <c r="X361" s="17"/>
      <c r="Y361" s="10"/>
      <c r="Z361" s="10"/>
    </row>
    <row r="362" spans="8:26" ht="50.1" customHeight="1" x14ac:dyDescent="0.25">
      <c r="H362" s="16"/>
      <c r="I362" s="15"/>
      <c r="J362" s="15"/>
      <c r="K362" s="15"/>
      <c r="T362" s="17"/>
      <c r="U362" s="17"/>
      <c r="V362" s="17"/>
      <c r="W362" s="17"/>
      <c r="X362" s="17"/>
      <c r="Y362" s="10"/>
      <c r="Z362" s="10"/>
    </row>
    <row r="363" spans="8:26" ht="50.1" customHeight="1" x14ac:dyDescent="0.25">
      <c r="H363" s="16"/>
      <c r="I363" s="15"/>
      <c r="J363" s="15"/>
      <c r="K363" s="15"/>
      <c r="T363" s="17"/>
      <c r="U363" s="17"/>
      <c r="V363" s="17"/>
      <c r="W363" s="17"/>
      <c r="X363" s="17"/>
      <c r="Y363" s="10"/>
      <c r="Z363" s="10"/>
    </row>
    <row r="364" spans="8:26" ht="50.1" customHeight="1" x14ac:dyDescent="0.25">
      <c r="H364" s="16"/>
      <c r="I364" s="15"/>
      <c r="J364" s="15"/>
      <c r="K364" s="15"/>
      <c r="T364" s="17"/>
      <c r="U364" s="17"/>
      <c r="V364" s="17"/>
      <c r="W364" s="17"/>
      <c r="X364" s="17"/>
      <c r="Y364" s="10"/>
      <c r="Z364" s="10"/>
    </row>
    <row r="365" spans="8:26" ht="50.1" customHeight="1" x14ac:dyDescent="0.25">
      <c r="H365" s="16"/>
      <c r="I365" s="15"/>
      <c r="J365" s="15"/>
      <c r="K365" s="15"/>
      <c r="T365" s="17"/>
      <c r="U365" s="17"/>
      <c r="V365" s="17"/>
      <c r="W365" s="17"/>
      <c r="X365" s="17"/>
      <c r="Y365" s="10"/>
      <c r="Z365" s="10"/>
    </row>
    <row r="366" spans="8:26" ht="50.1" customHeight="1" x14ac:dyDescent="0.25">
      <c r="H366" s="16"/>
      <c r="I366" s="15"/>
      <c r="J366" s="15"/>
      <c r="K366" s="15"/>
      <c r="T366" s="17"/>
      <c r="U366" s="17"/>
      <c r="V366" s="17"/>
      <c r="W366" s="17"/>
      <c r="X366" s="17"/>
      <c r="Y366" s="10"/>
      <c r="Z366" s="10"/>
    </row>
    <row r="367" spans="8:26" ht="50.1" customHeight="1" x14ac:dyDescent="0.25">
      <c r="H367" s="16"/>
      <c r="I367" s="15"/>
      <c r="J367" s="15"/>
      <c r="K367" s="15"/>
      <c r="T367" s="17"/>
      <c r="U367" s="17"/>
      <c r="V367" s="17"/>
      <c r="W367" s="17"/>
      <c r="X367" s="17"/>
      <c r="Y367" s="10"/>
      <c r="Z367" s="10"/>
    </row>
    <row r="368" spans="8:26" ht="50.1" customHeight="1" x14ac:dyDescent="0.25">
      <c r="H368" s="16"/>
      <c r="I368" s="15"/>
      <c r="J368" s="15"/>
      <c r="K368" s="15"/>
      <c r="T368" s="17"/>
      <c r="U368" s="17"/>
      <c r="V368" s="17"/>
      <c r="W368" s="17"/>
      <c r="X368" s="17"/>
      <c r="Y368" s="10"/>
      <c r="Z368" s="10"/>
    </row>
    <row r="369" spans="8:26" ht="50.1" customHeight="1" x14ac:dyDescent="0.25">
      <c r="H369" s="16"/>
      <c r="I369" s="15"/>
      <c r="J369" s="15"/>
      <c r="K369" s="15"/>
      <c r="T369" s="17"/>
      <c r="U369" s="17"/>
      <c r="V369" s="17"/>
      <c r="W369" s="17"/>
      <c r="X369" s="17"/>
      <c r="Y369" s="10"/>
      <c r="Z369" s="10"/>
    </row>
    <row r="370" spans="8:26" ht="50.1" customHeight="1" x14ac:dyDescent="0.25">
      <c r="H370" s="16"/>
      <c r="I370" s="15"/>
      <c r="J370" s="15"/>
      <c r="K370" s="15"/>
      <c r="T370" s="17"/>
      <c r="U370" s="17"/>
      <c r="V370" s="17"/>
      <c r="W370" s="17"/>
      <c r="X370" s="17"/>
      <c r="Y370" s="10"/>
      <c r="Z370" s="10"/>
    </row>
    <row r="371" spans="8:26" ht="50.1" customHeight="1" x14ac:dyDescent="0.25">
      <c r="H371" s="16"/>
      <c r="I371" s="15"/>
      <c r="J371" s="15"/>
      <c r="K371" s="15"/>
      <c r="T371" s="17"/>
      <c r="U371" s="17"/>
      <c r="V371" s="17"/>
      <c r="W371" s="17"/>
      <c r="X371" s="17"/>
      <c r="Y371" s="10"/>
      <c r="Z371" s="10"/>
    </row>
    <row r="372" spans="8:26" ht="50.1" customHeight="1" x14ac:dyDescent="0.25">
      <c r="H372" s="16"/>
      <c r="I372" s="15"/>
      <c r="J372" s="15"/>
      <c r="K372" s="15"/>
      <c r="T372" s="17"/>
      <c r="U372" s="17"/>
      <c r="V372" s="17"/>
      <c r="W372" s="17"/>
      <c r="X372" s="17"/>
      <c r="Y372" s="10"/>
      <c r="Z372" s="10"/>
    </row>
    <row r="373" spans="8:26" ht="50.1" customHeight="1" x14ac:dyDescent="0.25">
      <c r="H373" s="16"/>
      <c r="I373" s="15"/>
      <c r="J373" s="15"/>
      <c r="K373" s="15"/>
      <c r="T373" s="17"/>
      <c r="U373" s="17"/>
      <c r="V373" s="17"/>
      <c r="W373" s="17"/>
      <c r="X373" s="17"/>
      <c r="Y373" s="10"/>
      <c r="Z373" s="10"/>
    </row>
    <row r="374" spans="8:26" ht="50.1" customHeight="1" x14ac:dyDescent="0.25">
      <c r="H374" s="16"/>
      <c r="I374" s="15"/>
      <c r="J374" s="15"/>
      <c r="K374" s="15"/>
      <c r="T374" s="17"/>
      <c r="U374" s="17"/>
      <c r="V374" s="17"/>
      <c r="W374" s="17"/>
      <c r="X374" s="17"/>
      <c r="Y374" s="10"/>
      <c r="Z374" s="10"/>
    </row>
    <row r="375" spans="8:26" ht="50.1" customHeight="1" x14ac:dyDescent="0.25">
      <c r="H375" s="16"/>
      <c r="I375" s="15"/>
      <c r="J375" s="15"/>
      <c r="K375" s="15"/>
      <c r="T375" s="17"/>
      <c r="U375" s="17"/>
      <c r="V375" s="17"/>
      <c r="W375" s="17"/>
      <c r="X375" s="17"/>
      <c r="Y375" s="10"/>
      <c r="Z375" s="10"/>
    </row>
    <row r="376" spans="8:26" ht="50.1" customHeight="1" x14ac:dyDescent="0.25">
      <c r="H376" s="16"/>
      <c r="I376" s="15"/>
      <c r="J376" s="15"/>
      <c r="K376" s="15"/>
      <c r="T376" s="17"/>
      <c r="U376" s="17"/>
      <c r="V376" s="17"/>
      <c r="W376" s="17"/>
      <c r="X376" s="17"/>
      <c r="Y376" s="10"/>
      <c r="Z376" s="10"/>
    </row>
    <row r="377" spans="8:26" ht="50.1" customHeight="1" x14ac:dyDescent="0.25">
      <c r="H377" s="16"/>
      <c r="I377" s="15"/>
      <c r="J377" s="15"/>
      <c r="K377" s="15"/>
      <c r="T377" s="17"/>
      <c r="U377" s="17"/>
      <c r="V377" s="17"/>
      <c r="W377" s="17"/>
      <c r="X377" s="17"/>
      <c r="Y377" s="10"/>
      <c r="Z377" s="10"/>
    </row>
    <row r="378" spans="8:26" ht="50.1" customHeight="1" x14ac:dyDescent="0.25">
      <c r="H378" s="16"/>
      <c r="I378" s="15"/>
      <c r="J378" s="15"/>
      <c r="K378" s="15"/>
      <c r="T378" s="17"/>
      <c r="U378" s="17"/>
      <c r="V378" s="17"/>
      <c r="W378" s="17"/>
      <c r="X378" s="17"/>
      <c r="Y378" s="10"/>
      <c r="Z378" s="10"/>
    </row>
    <row r="379" spans="8:26" ht="50.1" customHeight="1" x14ac:dyDescent="0.25">
      <c r="H379" s="16"/>
      <c r="I379" s="15"/>
      <c r="J379" s="15"/>
      <c r="K379" s="15"/>
      <c r="T379" s="17"/>
      <c r="U379" s="17"/>
      <c r="V379" s="17"/>
      <c r="W379" s="17"/>
      <c r="X379" s="17"/>
      <c r="Y379" s="10"/>
      <c r="Z379" s="10"/>
    </row>
    <row r="380" spans="8:26" ht="50.1" customHeight="1" x14ac:dyDescent="0.25">
      <c r="H380" s="16"/>
      <c r="I380" s="15"/>
      <c r="J380" s="15"/>
      <c r="K380" s="15"/>
      <c r="T380" s="17"/>
      <c r="U380" s="17"/>
      <c r="V380" s="17"/>
      <c r="W380" s="17"/>
      <c r="X380" s="17"/>
      <c r="Y380" s="10"/>
      <c r="Z380" s="10"/>
    </row>
    <row r="381" spans="8:26" ht="50.1" customHeight="1" x14ac:dyDescent="0.25">
      <c r="H381" s="16"/>
      <c r="I381" s="15"/>
      <c r="J381" s="15"/>
      <c r="K381" s="15"/>
      <c r="T381" s="17"/>
      <c r="U381" s="17"/>
      <c r="V381" s="17"/>
      <c r="W381" s="17"/>
      <c r="X381" s="17"/>
      <c r="Y381" s="10"/>
      <c r="Z381" s="10"/>
    </row>
    <row r="382" spans="8:26" ht="50.1" customHeight="1" x14ac:dyDescent="0.25">
      <c r="H382" s="16"/>
      <c r="I382" s="15"/>
      <c r="J382" s="15"/>
      <c r="K382" s="15"/>
      <c r="T382" s="17"/>
      <c r="U382" s="17"/>
      <c r="V382" s="17"/>
      <c r="W382" s="17"/>
      <c r="X382" s="17"/>
      <c r="Y382" s="10"/>
      <c r="Z382" s="10"/>
    </row>
    <row r="383" spans="8:26" ht="50.1" customHeight="1" x14ac:dyDescent="0.25">
      <c r="H383" s="16"/>
      <c r="I383" s="15"/>
      <c r="J383" s="15"/>
      <c r="K383" s="15"/>
      <c r="T383" s="17"/>
      <c r="U383" s="17"/>
      <c r="V383" s="17"/>
      <c r="W383" s="17"/>
      <c r="X383" s="17"/>
      <c r="Y383" s="10"/>
      <c r="Z383" s="10"/>
    </row>
    <row r="384" spans="8:26" ht="50.1" customHeight="1" x14ac:dyDescent="0.25">
      <c r="H384" s="16"/>
      <c r="I384" s="15"/>
      <c r="J384" s="15"/>
      <c r="K384" s="15"/>
      <c r="T384" s="17"/>
      <c r="U384" s="17"/>
      <c r="V384" s="17"/>
      <c r="W384" s="17"/>
      <c r="X384" s="17"/>
      <c r="Y384" s="10"/>
      <c r="Z384" s="10"/>
    </row>
    <row r="385" spans="8:26" ht="50.1" customHeight="1" x14ac:dyDescent="0.25">
      <c r="H385" s="16"/>
      <c r="I385" s="15"/>
      <c r="J385" s="15"/>
      <c r="K385" s="15"/>
      <c r="T385" s="17"/>
      <c r="U385" s="17"/>
      <c r="V385" s="17"/>
      <c r="W385" s="17"/>
      <c r="X385" s="17"/>
      <c r="Y385" s="10"/>
      <c r="Z385" s="10"/>
    </row>
    <row r="386" spans="8:26" ht="50.1" customHeight="1" x14ac:dyDescent="0.25">
      <c r="H386" s="16"/>
      <c r="I386" s="15"/>
      <c r="J386" s="15"/>
      <c r="K386" s="15"/>
      <c r="T386" s="17"/>
      <c r="U386" s="17"/>
      <c r="V386" s="17"/>
      <c r="W386" s="17"/>
      <c r="X386" s="17"/>
      <c r="Y386" s="10"/>
      <c r="Z386" s="10"/>
    </row>
    <row r="387" spans="8:26" ht="50.1" customHeight="1" x14ac:dyDescent="0.25">
      <c r="H387" s="16"/>
      <c r="I387" s="15"/>
      <c r="J387" s="15"/>
      <c r="K387" s="15"/>
      <c r="T387" s="17"/>
      <c r="U387" s="17"/>
      <c r="V387" s="17"/>
      <c r="W387" s="17"/>
      <c r="X387" s="17"/>
      <c r="Y387" s="10"/>
      <c r="Z387" s="10"/>
    </row>
    <row r="388" spans="8:26" ht="50.1" customHeight="1" x14ac:dyDescent="0.25">
      <c r="H388" s="16"/>
      <c r="I388" s="15"/>
      <c r="J388" s="15"/>
      <c r="K388" s="15"/>
      <c r="T388" s="17"/>
      <c r="U388" s="17"/>
      <c r="V388" s="17"/>
      <c r="W388" s="17"/>
      <c r="X388" s="17"/>
      <c r="Y388" s="10"/>
      <c r="Z388" s="10"/>
    </row>
    <row r="389" spans="8:26" ht="50.1" customHeight="1" x14ac:dyDescent="0.25">
      <c r="H389" s="16"/>
      <c r="I389" s="15"/>
      <c r="J389" s="15"/>
      <c r="K389" s="15"/>
      <c r="T389" s="17"/>
      <c r="U389" s="17"/>
      <c r="V389" s="17"/>
      <c r="W389" s="17"/>
      <c r="X389" s="17"/>
      <c r="Y389" s="10"/>
      <c r="Z389" s="10"/>
    </row>
    <row r="390" spans="8:26" ht="50.1" customHeight="1" x14ac:dyDescent="0.25">
      <c r="H390" s="16"/>
      <c r="I390" s="15"/>
      <c r="J390" s="15"/>
      <c r="K390" s="15"/>
      <c r="T390" s="17"/>
      <c r="U390" s="17"/>
      <c r="V390" s="17"/>
      <c r="W390" s="17"/>
      <c r="X390" s="17"/>
      <c r="Y390" s="10"/>
      <c r="Z390" s="10"/>
    </row>
    <row r="391" spans="8:26" ht="50.1" customHeight="1" x14ac:dyDescent="0.25">
      <c r="H391" s="16"/>
      <c r="I391" s="15"/>
      <c r="J391" s="15"/>
      <c r="K391" s="15"/>
      <c r="T391" s="17"/>
      <c r="U391" s="17"/>
      <c r="V391" s="17"/>
      <c r="W391" s="17"/>
      <c r="X391" s="17"/>
      <c r="Y391" s="10"/>
      <c r="Z391" s="10"/>
    </row>
    <row r="392" spans="8:26" ht="50.1" customHeight="1" x14ac:dyDescent="0.25">
      <c r="H392" s="16"/>
      <c r="I392" s="15"/>
      <c r="J392" s="15"/>
      <c r="K392" s="15"/>
      <c r="T392" s="17"/>
      <c r="U392" s="17"/>
      <c r="V392" s="17"/>
      <c r="W392" s="17"/>
      <c r="X392" s="17"/>
      <c r="Y392" s="10"/>
      <c r="Z392" s="10"/>
    </row>
    <row r="393" spans="8:26" ht="50.1" customHeight="1" x14ac:dyDescent="0.25">
      <c r="H393" s="16"/>
      <c r="I393" s="15"/>
      <c r="J393" s="15"/>
      <c r="K393" s="15"/>
      <c r="T393" s="17"/>
      <c r="U393" s="17"/>
      <c r="V393" s="17"/>
      <c r="W393" s="17"/>
      <c r="X393" s="17"/>
      <c r="Y393" s="10"/>
      <c r="Z393" s="10"/>
    </row>
    <row r="394" spans="8:26" ht="50.1" customHeight="1" x14ac:dyDescent="0.25">
      <c r="H394" s="16"/>
      <c r="I394" s="15"/>
      <c r="J394" s="15"/>
      <c r="K394" s="15"/>
      <c r="T394" s="17"/>
      <c r="U394" s="17"/>
      <c r="V394" s="17"/>
      <c r="W394" s="17"/>
      <c r="X394" s="17"/>
      <c r="Y394" s="10"/>
      <c r="Z394" s="10"/>
    </row>
    <row r="395" spans="8:26" ht="50.1" customHeight="1" x14ac:dyDescent="0.25">
      <c r="H395" s="16"/>
      <c r="I395" s="15"/>
      <c r="J395" s="15"/>
      <c r="K395" s="15"/>
      <c r="T395" s="17"/>
      <c r="U395" s="17"/>
      <c r="V395" s="17"/>
      <c r="W395" s="17"/>
      <c r="X395" s="17"/>
      <c r="Y395" s="10"/>
      <c r="Z395" s="10"/>
    </row>
    <row r="396" spans="8:26" ht="50.1" customHeight="1" x14ac:dyDescent="0.25">
      <c r="H396" s="16"/>
      <c r="I396" s="15"/>
      <c r="J396" s="15"/>
      <c r="K396" s="15"/>
      <c r="T396" s="17"/>
      <c r="U396" s="17"/>
      <c r="V396" s="17"/>
      <c r="W396" s="17"/>
      <c r="X396" s="17"/>
      <c r="Y396" s="10"/>
      <c r="Z396" s="10"/>
    </row>
    <row r="397" spans="8:26" ht="50.1" customHeight="1" x14ac:dyDescent="0.25">
      <c r="H397" s="16"/>
      <c r="I397" s="15"/>
      <c r="J397" s="15"/>
      <c r="K397" s="15"/>
      <c r="T397" s="17"/>
      <c r="U397" s="17"/>
      <c r="V397" s="17"/>
      <c r="W397" s="17"/>
      <c r="X397" s="17"/>
      <c r="Y397" s="10"/>
      <c r="Z397" s="10"/>
    </row>
    <row r="398" spans="8:26" ht="50.1" customHeight="1" x14ac:dyDescent="0.25">
      <c r="H398" s="16"/>
      <c r="I398" s="15"/>
      <c r="J398" s="15"/>
      <c r="K398" s="15"/>
      <c r="T398" s="17"/>
      <c r="U398" s="17"/>
      <c r="V398" s="17"/>
      <c r="W398" s="17"/>
      <c r="X398" s="17"/>
      <c r="Y398" s="10"/>
      <c r="Z398" s="10"/>
    </row>
    <row r="399" spans="8:26" ht="50.1" customHeight="1" x14ac:dyDescent="0.25">
      <c r="H399" s="16"/>
      <c r="I399" s="15"/>
      <c r="J399" s="15"/>
      <c r="K399" s="15"/>
      <c r="T399" s="17"/>
      <c r="U399" s="17"/>
      <c r="V399" s="17"/>
      <c r="W399" s="17"/>
      <c r="X399" s="17"/>
      <c r="Y399" s="10"/>
      <c r="Z399" s="10"/>
    </row>
    <row r="400" spans="8:26" ht="50.1" customHeight="1" x14ac:dyDescent="0.25">
      <c r="H400" s="16"/>
      <c r="I400" s="15"/>
      <c r="J400" s="15"/>
      <c r="K400" s="15"/>
      <c r="T400" s="17"/>
      <c r="U400" s="17"/>
      <c r="V400" s="17"/>
      <c r="W400" s="17"/>
      <c r="X400" s="17"/>
      <c r="Y400" s="10"/>
      <c r="Z400" s="10"/>
    </row>
    <row r="401" spans="8:26" ht="50.1" customHeight="1" x14ac:dyDescent="0.25">
      <c r="H401" s="16"/>
      <c r="I401" s="15"/>
      <c r="J401" s="15"/>
      <c r="K401" s="15"/>
      <c r="T401" s="17"/>
      <c r="U401" s="17"/>
      <c r="V401" s="17"/>
      <c r="W401" s="17"/>
      <c r="X401" s="17"/>
      <c r="Y401" s="10"/>
      <c r="Z401" s="10"/>
    </row>
    <row r="402" spans="8:26" ht="50.1" customHeight="1" x14ac:dyDescent="0.25">
      <c r="H402" s="16"/>
      <c r="I402" s="15"/>
      <c r="J402" s="15"/>
      <c r="K402" s="15"/>
      <c r="T402" s="17"/>
      <c r="U402" s="17"/>
      <c r="V402" s="17"/>
      <c r="W402" s="17"/>
      <c r="X402" s="17"/>
      <c r="Y402" s="10"/>
      <c r="Z402" s="10"/>
    </row>
    <row r="403" spans="8:26" ht="50.1" customHeight="1" x14ac:dyDescent="0.25">
      <c r="H403" s="16"/>
      <c r="I403" s="15"/>
      <c r="J403" s="15"/>
      <c r="K403" s="15"/>
      <c r="T403" s="17"/>
      <c r="U403" s="17"/>
      <c r="V403" s="17"/>
      <c r="W403" s="17"/>
      <c r="X403" s="17"/>
      <c r="Y403" s="10"/>
      <c r="Z403" s="10"/>
    </row>
    <row r="404" spans="8:26" ht="50.1" customHeight="1" x14ac:dyDescent="0.25">
      <c r="H404" s="16"/>
      <c r="I404" s="15"/>
      <c r="J404" s="15"/>
      <c r="K404" s="15"/>
      <c r="T404" s="17"/>
      <c r="U404" s="17"/>
      <c r="V404" s="17"/>
      <c r="W404" s="17"/>
      <c r="X404" s="17"/>
      <c r="Y404" s="10"/>
      <c r="Z404" s="10"/>
    </row>
    <row r="405" spans="8:26" ht="50.1" customHeight="1" x14ac:dyDescent="0.25">
      <c r="H405" s="16"/>
      <c r="I405" s="15"/>
      <c r="J405" s="15"/>
      <c r="K405" s="15"/>
      <c r="T405" s="17"/>
      <c r="U405" s="17"/>
      <c r="V405" s="17"/>
      <c r="W405" s="17"/>
      <c r="X405" s="17"/>
      <c r="Y405" s="10"/>
      <c r="Z405" s="10"/>
    </row>
    <row r="406" spans="8:26" ht="50.1" customHeight="1" x14ac:dyDescent="0.25">
      <c r="H406" s="16"/>
      <c r="I406" s="15"/>
      <c r="J406" s="15"/>
      <c r="K406" s="15"/>
      <c r="T406" s="17"/>
      <c r="U406" s="17"/>
      <c r="V406" s="17"/>
      <c r="W406" s="17"/>
      <c r="X406" s="17"/>
      <c r="Y406" s="10"/>
      <c r="Z406" s="10"/>
    </row>
    <row r="407" spans="8:26" ht="50.1" customHeight="1" x14ac:dyDescent="0.25">
      <c r="H407" s="16"/>
      <c r="I407" s="15"/>
      <c r="J407" s="15"/>
      <c r="K407" s="15"/>
      <c r="T407" s="17"/>
      <c r="U407" s="17"/>
      <c r="V407" s="17"/>
      <c r="W407" s="17"/>
      <c r="X407" s="17"/>
      <c r="Y407" s="10"/>
      <c r="Z407" s="10"/>
    </row>
    <row r="408" spans="8:26" ht="50.1" customHeight="1" x14ac:dyDescent="0.25">
      <c r="H408" s="16"/>
      <c r="I408" s="15"/>
      <c r="J408" s="15"/>
      <c r="K408" s="15"/>
      <c r="T408" s="17"/>
      <c r="U408" s="17"/>
      <c r="V408" s="17"/>
      <c r="W408" s="17"/>
      <c r="X408" s="17"/>
      <c r="Y408" s="10"/>
      <c r="Z408" s="10"/>
    </row>
    <row r="409" spans="8:26" ht="50.1" customHeight="1" x14ac:dyDescent="0.25">
      <c r="H409" s="16"/>
      <c r="I409" s="15"/>
      <c r="J409" s="15"/>
      <c r="K409" s="15"/>
      <c r="T409" s="17"/>
      <c r="U409" s="17"/>
      <c r="V409" s="17"/>
      <c r="W409" s="17"/>
      <c r="X409" s="17"/>
      <c r="Y409" s="10"/>
      <c r="Z409" s="10"/>
    </row>
    <row r="410" spans="8:26" ht="50.1" customHeight="1" x14ac:dyDescent="0.25">
      <c r="H410" s="16"/>
      <c r="I410" s="15"/>
      <c r="J410" s="15"/>
      <c r="K410" s="15"/>
      <c r="T410" s="17"/>
      <c r="U410" s="17"/>
      <c r="V410" s="17"/>
      <c r="W410" s="17"/>
      <c r="X410" s="17"/>
      <c r="Y410" s="10"/>
      <c r="Z410" s="10"/>
    </row>
    <row r="411" spans="8:26" ht="50.1" customHeight="1" x14ac:dyDescent="0.25">
      <c r="H411" s="16"/>
      <c r="I411" s="15"/>
      <c r="J411" s="15"/>
      <c r="K411" s="15"/>
      <c r="T411" s="17"/>
      <c r="U411" s="17"/>
      <c r="V411" s="17"/>
      <c r="W411" s="17"/>
      <c r="X411" s="17"/>
      <c r="Y411" s="10"/>
      <c r="Z411" s="10"/>
    </row>
    <row r="412" spans="8:26" ht="50.1" customHeight="1" x14ac:dyDescent="0.25">
      <c r="H412" s="16"/>
      <c r="I412" s="15"/>
      <c r="J412" s="15"/>
      <c r="K412" s="15"/>
      <c r="T412" s="17"/>
      <c r="U412" s="17"/>
      <c r="V412" s="17"/>
      <c r="W412" s="17"/>
      <c r="X412" s="17"/>
      <c r="Y412" s="10"/>
      <c r="Z412" s="10"/>
    </row>
    <row r="413" spans="8:26" ht="50.1" customHeight="1" x14ac:dyDescent="0.25">
      <c r="H413" s="16"/>
      <c r="I413" s="15"/>
      <c r="J413" s="15"/>
      <c r="K413" s="15"/>
      <c r="T413" s="17"/>
      <c r="U413" s="17"/>
      <c r="V413" s="17"/>
      <c r="W413" s="17"/>
      <c r="X413" s="17"/>
      <c r="Y413" s="10"/>
      <c r="Z413" s="10"/>
    </row>
    <row r="414" spans="8:26" ht="50.1" customHeight="1" x14ac:dyDescent="0.25">
      <c r="H414" s="16"/>
      <c r="I414" s="15"/>
      <c r="J414" s="15"/>
      <c r="K414" s="15"/>
      <c r="T414" s="17"/>
      <c r="U414" s="17"/>
      <c r="V414" s="17"/>
      <c r="W414" s="17"/>
      <c r="X414" s="17"/>
      <c r="Y414" s="10"/>
      <c r="Z414" s="10"/>
    </row>
    <row r="415" spans="8:26" ht="50.1" customHeight="1" x14ac:dyDescent="0.25">
      <c r="H415" s="16"/>
      <c r="I415" s="15"/>
      <c r="J415" s="15"/>
      <c r="K415" s="15"/>
      <c r="T415" s="17"/>
      <c r="U415" s="17"/>
      <c r="V415" s="17"/>
      <c r="W415" s="17"/>
      <c r="X415" s="17"/>
      <c r="Y415" s="10"/>
      <c r="Z415" s="10"/>
    </row>
    <row r="416" spans="8:26" ht="50.1" customHeight="1" x14ac:dyDescent="0.25">
      <c r="H416" s="16"/>
      <c r="I416" s="15"/>
      <c r="J416" s="15"/>
      <c r="K416" s="15"/>
      <c r="T416" s="17"/>
      <c r="U416" s="17"/>
      <c r="V416" s="17"/>
      <c r="W416" s="17"/>
      <c r="X416" s="17"/>
      <c r="Y416" s="10"/>
      <c r="Z416" s="10"/>
    </row>
    <row r="417" spans="8:26" ht="50.1" customHeight="1" x14ac:dyDescent="0.25">
      <c r="H417" s="16"/>
      <c r="I417" s="15"/>
      <c r="J417" s="15"/>
      <c r="K417" s="15"/>
      <c r="T417" s="17"/>
      <c r="U417" s="17"/>
      <c r="V417" s="17"/>
      <c r="W417" s="17"/>
      <c r="X417" s="17"/>
      <c r="Y417" s="10"/>
      <c r="Z417" s="10"/>
    </row>
    <row r="418" spans="8:26" ht="50.1" customHeight="1" x14ac:dyDescent="0.25">
      <c r="H418" s="16"/>
      <c r="I418" s="15"/>
      <c r="J418" s="15"/>
      <c r="K418" s="15"/>
      <c r="T418" s="17"/>
      <c r="U418" s="17"/>
      <c r="V418" s="17"/>
      <c r="W418" s="17"/>
      <c r="X418" s="17"/>
      <c r="Y418" s="10"/>
      <c r="Z418" s="10"/>
    </row>
    <row r="419" spans="8:26" ht="50.1" customHeight="1" x14ac:dyDescent="0.25">
      <c r="H419" s="16"/>
      <c r="I419" s="15"/>
      <c r="J419" s="15"/>
      <c r="K419" s="15"/>
      <c r="T419" s="17"/>
      <c r="U419" s="17"/>
      <c r="V419" s="17"/>
      <c r="W419" s="17"/>
      <c r="X419" s="17"/>
      <c r="Y419" s="10"/>
      <c r="Z419" s="10"/>
    </row>
    <row r="420" spans="8:26" ht="50.1" customHeight="1" x14ac:dyDescent="0.25">
      <c r="H420" s="16"/>
      <c r="I420" s="15"/>
      <c r="J420" s="15"/>
      <c r="K420" s="15"/>
      <c r="T420" s="17"/>
      <c r="U420" s="17"/>
      <c r="V420" s="17"/>
      <c r="W420" s="17"/>
      <c r="X420" s="17"/>
      <c r="Y420" s="10"/>
      <c r="Z420" s="10"/>
    </row>
    <row r="421" spans="8:26" ht="50.1" customHeight="1" x14ac:dyDescent="0.25">
      <c r="H421" s="16"/>
      <c r="I421" s="15"/>
      <c r="J421" s="15"/>
      <c r="K421" s="15"/>
      <c r="T421" s="17"/>
      <c r="U421" s="17"/>
      <c r="V421" s="17"/>
      <c r="W421" s="17"/>
      <c r="X421" s="17"/>
      <c r="Y421" s="10"/>
      <c r="Z421" s="10"/>
    </row>
    <row r="422" spans="8:26" ht="50.1" customHeight="1" x14ac:dyDescent="0.25">
      <c r="H422" s="16"/>
      <c r="I422" s="15"/>
      <c r="J422" s="15"/>
      <c r="K422" s="15"/>
      <c r="T422" s="17"/>
      <c r="U422" s="17"/>
      <c r="V422" s="17"/>
      <c r="W422" s="17"/>
      <c r="X422" s="17"/>
      <c r="Y422" s="10"/>
      <c r="Z422" s="10"/>
    </row>
    <row r="423" spans="8:26" ht="50.1" customHeight="1" x14ac:dyDescent="0.25">
      <c r="H423" s="16"/>
      <c r="I423" s="15"/>
      <c r="J423" s="15"/>
      <c r="K423" s="15"/>
      <c r="T423" s="17"/>
      <c r="U423" s="17"/>
      <c r="V423" s="17"/>
      <c r="W423" s="17"/>
      <c r="X423" s="17"/>
      <c r="Y423" s="10"/>
      <c r="Z423" s="10"/>
    </row>
    <row r="424" spans="8:26" ht="50.1" customHeight="1" x14ac:dyDescent="0.25">
      <c r="H424" s="16"/>
      <c r="I424" s="15"/>
      <c r="J424" s="15"/>
      <c r="K424" s="15"/>
      <c r="T424" s="17"/>
      <c r="U424" s="17"/>
      <c r="V424" s="17"/>
      <c r="W424" s="17"/>
      <c r="X424" s="17"/>
      <c r="Y424" s="10"/>
      <c r="Z424" s="10"/>
    </row>
    <row r="425" spans="8:26" ht="50.1" customHeight="1" x14ac:dyDescent="0.25">
      <c r="H425" s="16"/>
      <c r="I425" s="15"/>
      <c r="J425" s="15"/>
      <c r="K425" s="15"/>
      <c r="T425" s="17"/>
      <c r="U425" s="17"/>
      <c r="V425" s="17"/>
      <c r="W425" s="17"/>
      <c r="X425" s="17"/>
      <c r="Y425" s="10"/>
      <c r="Z425" s="10"/>
    </row>
    <row r="426" spans="8:26" ht="50.1" customHeight="1" x14ac:dyDescent="0.25">
      <c r="H426" s="16"/>
      <c r="I426" s="15"/>
      <c r="J426" s="15"/>
      <c r="K426" s="15"/>
      <c r="T426" s="17"/>
      <c r="U426" s="17"/>
      <c r="V426" s="17"/>
      <c r="W426" s="17"/>
      <c r="X426" s="17"/>
      <c r="Y426" s="10"/>
      <c r="Z426" s="10"/>
    </row>
    <row r="427" spans="8:26" ht="50.1" customHeight="1" x14ac:dyDescent="0.25">
      <c r="H427" s="16"/>
      <c r="I427" s="15"/>
      <c r="J427" s="15"/>
      <c r="K427" s="15"/>
      <c r="T427" s="17"/>
      <c r="U427" s="17"/>
      <c r="V427" s="17"/>
      <c r="W427" s="17"/>
      <c r="X427" s="17"/>
      <c r="Y427" s="10"/>
      <c r="Z427" s="10"/>
    </row>
    <row r="428" spans="8:26" ht="50.1" customHeight="1" x14ac:dyDescent="0.25">
      <c r="H428" s="16"/>
      <c r="I428" s="15"/>
      <c r="J428" s="15"/>
      <c r="K428" s="15"/>
      <c r="T428" s="17"/>
      <c r="U428" s="17"/>
      <c r="V428" s="17"/>
      <c r="W428" s="17"/>
      <c r="X428" s="17"/>
      <c r="Y428" s="10"/>
      <c r="Z428" s="10"/>
    </row>
    <row r="429" spans="8:26" ht="50.1" customHeight="1" x14ac:dyDescent="0.25">
      <c r="H429" s="16"/>
      <c r="I429" s="15"/>
      <c r="J429" s="15"/>
      <c r="K429" s="15"/>
      <c r="T429" s="17"/>
      <c r="U429" s="17"/>
      <c r="V429" s="17"/>
      <c r="W429" s="17"/>
      <c r="X429" s="17"/>
      <c r="Y429" s="10"/>
      <c r="Z429" s="10"/>
    </row>
    <row r="430" spans="8:26" ht="50.1" customHeight="1" x14ac:dyDescent="0.25">
      <c r="H430" s="16"/>
      <c r="I430" s="15"/>
      <c r="J430" s="15"/>
      <c r="K430" s="15"/>
      <c r="T430" s="17"/>
      <c r="U430" s="17"/>
      <c r="V430" s="17"/>
      <c r="W430" s="17"/>
      <c r="X430" s="17"/>
      <c r="Y430" s="10"/>
      <c r="Z430" s="10"/>
    </row>
    <row r="431" spans="8:26" ht="50.1" customHeight="1" x14ac:dyDescent="0.25">
      <c r="H431" s="16"/>
      <c r="I431" s="15"/>
      <c r="J431" s="15"/>
      <c r="K431" s="15"/>
      <c r="T431" s="17"/>
      <c r="U431" s="17"/>
      <c r="V431" s="17"/>
      <c r="W431" s="17"/>
      <c r="X431" s="17"/>
      <c r="Y431" s="10"/>
      <c r="Z431" s="10"/>
    </row>
    <row r="432" spans="8:26" ht="50.1" customHeight="1" x14ac:dyDescent="0.25">
      <c r="H432" s="16"/>
      <c r="I432" s="15"/>
      <c r="J432" s="15"/>
      <c r="K432" s="15"/>
      <c r="T432" s="17"/>
      <c r="U432" s="17"/>
      <c r="V432" s="17"/>
      <c r="W432" s="17"/>
      <c r="X432" s="17"/>
      <c r="Y432" s="10"/>
      <c r="Z432" s="10"/>
    </row>
    <row r="433" spans="8:26" ht="50.1" customHeight="1" x14ac:dyDescent="0.25">
      <c r="H433" s="16"/>
      <c r="I433" s="15"/>
      <c r="J433" s="15"/>
      <c r="K433" s="15"/>
      <c r="T433" s="17"/>
      <c r="U433" s="17"/>
      <c r="V433" s="17"/>
      <c r="W433" s="17"/>
      <c r="X433" s="17"/>
      <c r="Y433" s="10"/>
      <c r="Z433" s="10"/>
    </row>
    <row r="434" spans="8:26" ht="50.1" customHeight="1" x14ac:dyDescent="0.25">
      <c r="H434" s="16"/>
      <c r="I434" s="15"/>
      <c r="J434" s="15"/>
      <c r="K434" s="15"/>
      <c r="T434" s="17"/>
      <c r="U434" s="17"/>
      <c r="V434" s="17"/>
      <c r="W434" s="17"/>
      <c r="X434" s="17"/>
      <c r="Y434" s="10"/>
      <c r="Z434" s="10"/>
    </row>
    <row r="435" spans="8:26" ht="50.1" customHeight="1" x14ac:dyDescent="0.25">
      <c r="H435" s="16"/>
      <c r="I435" s="15"/>
      <c r="J435" s="15"/>
      <c r="K435" s="15"/>
      <c r="T435" s="17"/>
      <c r="U435" s="17"/>
      <c r="V435" s="17"/>
      <c r="W435" s="17"/>
      <c r="X435" s="17"/>
      <c r="Y435" s="10"/>
      <c r="Z435" s="10"/>
    </row>
    <row r="436" spans="8:26" ht="50.1" customHeight="1" x14ac:dyDescent="0.25">
      <c r="H436" s="16"/>
      <c r="I436" s="15"/>
      <c r="J436" s="15"/>
      <c r="K436" s="15"/>
      <c r="T436" s="17"/>
      <c r="U436" s="17"/>
      <c r="V436" s="17"/>
      <c r="W436" s="17"/>
      <c r="X436" s="17"/>
      <c r="Y436" s="10"/>
      <c r="Z436" s="10"/>
    </row>
    <row r="437" spans="8:26" ht="50.1" customHeight="1" x14ac:dyDescent="0.25">
      <c r="H437" s="16"/>
      <c r="I437" s="15"/>
      <c r="J437" s="15"/>
      <c r="K437" s="15"/>
      <c r="T437" s="17"/>
      <c r="U437" s="17"/>
      <c r="V437" s="17"/>
      <c r="W437" s="17"/>
      <c r="X437" s="17"/>
      <c r="Y437" s="10"/>
      <c r="Z437" s="10"/>
    </row>
    <row r="438" spans="8:26" ht="50.1" customHeight="1" x14ac:dyDescent="0.25">
      <c r="H438" s="16"/>
      <c r="I438" s="15"/>
      <c r="J438" s="15"/>
      <c r="K438" s="15"/>
      <c r="T438" s="17"/>
      <c r="U438" s="17"/>
      <c r="V438" s="17"/>
      <c r="W438" s="17"/>
      <c r="X438" s="17"/>
      <c r="Y438" s="10"/>
      <c r="Z438" s="10"/>
    </row>
    <row r="439" spans="8:26" ht="50.1" customHeight="1" x14ac:dyDescent="0.25">
      <c r="H439" s="16"/>
      <c r="I439" s="15"/>
      <c r="J439" s="15"/>
      <c r="K439" s="15"/>
      <c r="T439" s="17"/>
      <c r="U439" s="17"/>
      <c r="V439" s="17"/>
      <c r="W439" s="17"/>
      <c r="X439" s="17"/>
      <c r="Y439" s="10"/>
      <c r="Z439" s="10"/>
    </row>
    <row r="440" spans="8:26" ht="50.1" customHeight="1" x14ac:dyDescent="0.25">
      <c r="H440" s="16"/>
      <c r="I440" s="15"/>
      <c r="J440" s="15"/>
      <c r="K440" s="15"/>
      <c r="T440" s="17"/>
      <c r="U440" s="17"/>
      <c r="V440" s="17"/>
      <c r="W440" s="17"/>
      <c r="X440" s="17"/>
      <c r="Y440" s="10"/>
      <c r="Z440" s="10"/>
    </row>
    <row r="441" spans="8:26" ht="50.1" customHeight="1" x14ac:dyDescent="0.25">
      <c r="H441" s="16"/>
      <c r="I441" s="15"/>
      <c r="J441" s="15"/>
      <c r="K441" s="15"/>
      <c r="T441" s="17"/>
      <c r="U441" s="17"/>
      <c r="V441" s="17"/>
      <c r="W441" s="17"/>
      <c r="X441" s="17"/>
      <c r="Y441" s="10"/>
      <c r="Z441" s="10"/>
    </row>
    <row r="442" spans="8:26" ht="50.1" customHeight="1" x14ac:dyDescent="0.25">
      <c r="H442" s="16"/>
      <c r="I442" s="15"/>
      <c r="J442" s="15"/>
      <c r="K442" s="15"/>
      <c r="T442" s="17"/>
      <c r="U442" s="17"/>
      <c r="V442" s="17"/>
      <c r="W442" s="17"/>
      <c r="X442" s="17"/>
      <c r="Y442" s="10"/>
      <c r="Z442" s="10"/>
    </row>
    <row r="443" spans="8:26" ht="50.1" customHeight="1" x14ac:dyDescent="0.25">
      <c r="H443" s="16"/>
      <c r="I443" s="15"/>
      <c r="J443" s="15"/>
      <c r="K443" s="15"/>
      <c r="T443" s="17"/>
      <c r="U443" s="17"/>
      <c r="V443" s="17"/>
      <c r="W443" s="17"/>
      <c r="X443" s="17"/>
      <c r="Y443" s="10"/>
      <c r="Z443" s="10"/>
    </row>
    <row r="444" spans="8:26" ht="50.1" customHeight="1" x14ac:dyDescent="0.25">
      <c r="H444" s="16"/>
      <c r="I444" s="15"/>
      <c r="J444" s="15"/>
      <c r="K444" s="15"/>
      <c r="T444" s="17"/>
      <c r="U444" s="17"/>
      <c r="V444" s="17"/>
      <c r="W444" s="17"/>
      <c r="X444" s="17"/>
      <c r="Y444" s="10"/>
      <c r="Z444" s="10"/>
    </row>
    <row r="445" spans="8:26" ht="50.1" customHeight="1" x14ac:dyDescent="0.25">
      <c r="H445" s="16"/>
      <c r="I445" s="15"/>
      <c r="J445" s="15"/>
      <c r="K445" s="15"/>
      <c r="T445" s="17"/>
      <c r="U445" s="17"/>
      <c r="V445" s="17"/>
      <c r="W445" s="17"/>
      <c r="X445" s="17"/>
      <c r="Y445" s="10"/>
      <c r="Z445" s="10"/>
    </row>
    <row r="446" spans="8:26" ht="50.1" customHeight="1" x14ac:dyDescent="0.25">
      <c r="H446" s="16"/>
      <c r="I446" s="15"/>
      <c r="J446" s="15"/>
      <c r="K446" s="15"/>
      <c r="T446" s="17"/>
      <c r="U446" s="17"/>
      <c r="V446" s="17"/>
      <c r="W446" s="17"/>
      <c r="X446" s="17"/>
      <c r="Y446" s="10"/>
      <c r="Z446" s="10"/>
    </row>
    <row r="447" spans="8:26" ht="50.1" customHeight="1" x14ac:dyDescent="0.25">
      <c r="H447" s="16"/>
      <c r="I447" s="15"/>
      <c r="J447" s="15"/>
      <c r="K447" s="15"/>
      <c r="T447" s="17"/>
      <c r="U447" s="17"/>
      <c r="V447" s="17"/>
      <c r="W447" s="17"/>
      <c r="X447" s="17"/>
      <c r="Y447" s="10"/>
      <c r="Z447" s="10"/>
    </row>
    <row r="448" spans="8:26" ht="50.1" customHeight="1" x14ac:dyDescent="0.25">
      <c r="H448" s="16"/>
      <c r="I448" s="15"/>
      <c r="J448" s="15"/>
      <c r="K448" s="15"/>
      <c r="T448" s="17"/>
      <c r="U448" s="17"/>
      <c r="V448" s="17"/>
      <c r="W448" s="17"/>
      <c r="X448" s="17"/>
      <c r="Y448" s="10"/>
      <c r="Z448" s="10"/>
    </row>
    <row r="449" spans="8:26" ht="50.1" customHeight="1" x14ac:dyDescent="0.25">
      <c r="H449" s="16"/>
      <c r="I449" s="15"/>
      <c r="J449" s="15"/>
      <c r="K449" s="15"/>
      <c r="T449" s="17"/>
      <c r="U449" s="17"/>
      <c r="V449" s="17"/>
      <c r="W449" s="17"/>
      <c r="X449" s="17"/>
      <c r="Y449" s="10"/>
      <c r="Z449" s="10"/>
    </row>
    <row r="450" spans="8:26" ht="50.1" customHeight="1" x14ac:dyDescent="0.25">
      <c r="H450" s="16"/>
      <c r="I450" s="15"/>
      <c r="J450" s="15"/>
      <c r="K450" s="15"/>
      <c r="T450" s="17"/>
      <c r="U450" s="17"/>
      <c r="V450" s="17"/>
      <c r="W450" s="17"/>
      <c r="X450" s="17"/>
      <c r="Y450" s="10"/>
      <c r="Z450" s="10"/>
    </row>
    <row r="451" spans="8:26" ht="50.1" customHeight="1" x14ac:dyDescent="0.25">
      <c r="H451" s="16"/>
      <c r="I451" s="15"/>
      <c r="J451" s="15"/>
      <c r="K451" s="15"/>
      <c r="T451" s="17"/>
      <c r="U451" s="17"/>
      <c r="V451" s="17"/>
      <c r="W451" s="17"/>
      <c r="X451" s="17"/>
      <c r="Y451" s="10"/>
      <c r="Z451" s="10"/>
    </row>
    <row r="452" spans="8:26" ht="50.1" customHeight="1" x14ac:dyDescent="0.25">
      <c r="H452" s="16"/>
      <c r="I452" s="15"/>
      <c r="J452" s="15"/>
      <c r="K452" s="15"/>
      <c r="T452" s="17"/>
      <c r="U452" s="17"/>
      <c r="V452" s="17"/>
      <c r="W452" s="17"/>
      <c r="X452" s="17"/>
      <c r="Y452" s="10"/>
      <c r="Z452" s="10"/>
    </row>
    <row r="453" spans="8:26" ht="50.1" customHeight="1" x14ac:dyDescent="0.25">
      <c r="H453" s="16"/>
      <c r="I453" s="15"/>
      <c r="J453" s="15"/>
      <c r="K453" s="15"/>
      <c r="T453" s="17"/>
      <c r="U453" s="17"/>
      <c r="V453" s="17"/>
      <c r="W453" s="17"/>
      <c r="X453" s="17"/>
      <c r="Y453" s="10"/>
      <c r="Z453" s="10"/>
    </row>
    <row r="454" spans="8:26" ht="50.1" customHeight="1" x14ac:dyDescent="0.25">
      <c r="H454" s="16"/>
      <c r="I454" s="15"/>
      <c r="J454" s="15"/>
      <c r="K454" s="15"/>
      <c r="T454" s="17"/>
      <c r="U454" s="17"/>
      <c r="V454" s="17"/>
      <c r="W454" s="17"/>
      <c r="X454" s="17"/>
      <c r="Y454" s="10"/>
      <c r="Z454" s="10"/>
    </row>
    <row r="455" spans="8:26" ht="50.1" customHeight="1" x14ac:dyDescent="0.25">
      <c r="H455" s="16"/>
      <c r="I455" s="15"/>
      <c r="J455" s="15"/>
      <c r="K455" s="15"/>
      <c r="T455" s="17"/>
      <c r="U455" s="17"/>
      <c r="V455" s="17"/>
      <c r="W455" s="17"/>
      <c r="X455" s="17"/>
      <c r="Y455" s="10"/>
      <c r="Z455" s="10"/>
    </row>
    <row r="456" spans="8:26" ht="50.1" customHeight="1" x14ac:dyDescent="0.25">
      <c r="H456" s="16"/>
      <c r="I456" s="15"/>
      <c r="J456" s="15"/>
      <c r="K456" s="15"/>
      <c r="T456" s="17"/>
      <c r="U456" s="17"/>
      <c r="V456" s="17"/>
      <c r="W456" s="17"/>
      <c r="X456" s="17"/>
      <c r="Y456" s="10"/>
      <c r="Z456" s="10"/>
    </row>
    <row r="457" spans="8:26" ht="50.1" customHeight="1" x14ac:dyDescent="0.25">
      <c r="H457" s="16"/>
      <c r="I457" s="15"/>
      <c r="J457" s="15"/>
      <c r="K457" s="15"/>
      <c r="T457" s="17"/>
      <c r="U457" s="17"/>
      <c r="V457" s="17"/>
      <c r="W457" s="17"/>
      <c r="X457" s="17"/>
      <c r="Y457" s="10"/>
      <c r="Z457" s="10"/>
    </row>
    <row r="458" spans="8:26" ht="50.1" customHeight="1" x14ac:dyDescent="0.25">
      <c r="H458" s="16"/>
      <c r="I458" s="15"/>
      <c r="J458" s="15"/>
      <c r="K458" s="15"/>
      <c r="T458" s="17"/>
      <c r="U458" s="17"/>
      <c r="V458" s="17"/>
      <c r="W458" s="17"/>
      <c r="X458" s="17"/>
      <c r="Y458" s="10"/>
      <c r="Z458" s="10"/>
    </row>
    <row r="459" spans="8:26" ht="50.1" customHeight="1" x14ac:dyDescent="0.25">
      <c r="H459" s="16"/>
      <c r="I459" s="15"/>
      <c r="J459" s="15"/>
      <c r="K459" s="15"/>
      <c r="T459" s="17"/>
      <c r="U459" s="17"/>
      <c r="V459" s="17"/>
      <c r="W459" s="17"/>
      <c r="X459" s="17"/>
      <c r="Y459" s="10"/>
      <c r="Z459" s="10"/>
    </row>
    <row r="460" spans="8:26" ht="50.1" customHeight="1" x14ac:dyDescent="0.25">
      <c r="H460" s="16"/>
      <c r="I460" s="15"/>
      <c r="J460" s="15"/>
      <c r="K460" s="15"/>
      <c r="T460" s="17"/>
      <c r="U460" s="17"/>
      <c r="V460" s="17"/>
      <c r="W460" s="17"/>
      <c r="X460" s="17"/>
      <c r="Y460" s="10"/>
      <c r="Z460" s="10"/>
    </row>
    <row r="461" spans="8:26" ht="50.1" customHeight="1" x14ac:dyDescent="0.25">
      <c r="H461" s="16"/>
      <c r="I461" s="15"/>
      <c r="J461" s="15"/>
      <c r="K461" s="15"/>
      <c r="T461" s="17"/>
      <c r="U461" s="17"/>
      <c r="V461" s="17"/>
      <c r="W461" s="17"/>
      <c r="X461" s="17"/>
      <c r="Y461" s="10"/>
      <c r="Z461" s="10"/>
    </row>
    <row r="462" spans="8:26" ht="50.1" customHeight="1" x14ac:dyDescent="0.25">
      <c r="H462" s="16"/>
      <c r="I462" s="15"/>
      <c r="J462" s="15"/>
      <c r="K462" s="15"/>
      <c r="T462" s="17"/>
      <c r="U462" s="17"/>
      <c r="V462" s="17"/>
      <c r="W462" s="17"/>
      <c r="X462" s="17"/>
      <c r="Y462" s="10"/>
      <c r="Z462" s="10"/>
    </row>
    <row r="463" spans="8:26" ht="50.1" customHeight="1" x14ac:dyDescent="0.25">
      <c r="H463" s="16"/>
      <c r="I463" s="15"/>
      <c r="J463" s="15"/>
      <c r="K463" s="15"/>
      <c r="T463" s="17"/>
      <c r="U463" s="17"/>
      <c r="V463" s="17"/>
      <c r="W463" s="17"/>
      <c r="X463" s="17"/>
      <c r="Y463" s="10"/>
      <c r="Z463" s="10"/>
    </row>
    <row r="464" spans="8:26" ht="50.1" customHeight="1" x14ac:dyDescent="0.25">
      <c r="H464" s="16"/>
      <c r="I464" s="15"/>
      <c r="J464" s="15"/>
      <c r="K464" s="15"/>
      <c r="T464" s="17"/>
      <c r="U464" s="17"/>
      <c r="V464" s="17"/>
      <c r="W464" s="17"/>
      <c r="X464" s="17"/>
      <c r="Y464" s="10"/>
      <c r="Z464" s="10"/>
    </row>
    <row r="465" spans="8:26" ht="50.1" customHeight="1" x14ac:dyDescent="0.25">
      <c r="H465" s="16"/>
      <c r="I465" s="15"/>
      <c r="J465" s="15"/>
      <c r="K465" s="15"/>
      <c r="T465" s="17"/>
      <c r="U465" s="17"/>
      <c r="V465" s="17"/>
      <c r="W465" s="17"/>
      <c r="X465" s="17"/>
      <c r="Y465" s="10"/>
      <c r="Z465" s="10"/>
    </row>
    <row r="466" spans="8:26" ht="50.1" customHeight="1" x14ac:dyDescent="0.25">
      <c r="H466" s="16"/>
      <c r="I466" s="15"/>
      <c r="J466" s="15"/>
      <c r="K466" s="15"/>
      <c r="T466" s="17"/>
      <c r="U466" s="17"/>
      <c r="V466" s="17"/>
      <c r="W466" s="17"/>
      <c r="X466" s="17"/>
      <c r="Y466" s="10"/>
      <c r="Z466" s="10"/>
    </row>
    <row r="467" spans="8:26" ht="50.1" customHeight="1" x14ac:dyDescent="0.25">
      <c r="H467" s="16"/>
      <c r="I467" s="15"/>
      <c r="J467" s="15"/>
      <c r="K467" s="15"/>
      <c r="T467" s="17"/>
      <c r="U467" s="17"/>
      <c r="V467" s="17"/>
      <c r="W467" s="17"/>
      <c r="X467" s="17"/>
      <c r="Y467" s="10"/>
      <c r="Z467" s="10"/>
    </row>
    <row r="468" spans="8:26" ht="50.1" customHeight="1" x14ac:dyDescent="0.25">
      <c r="H468" s="16"/>
      <c r="I468" s="15"/>
      <c r="J468" s="15"/>
      <c r="K468" s="15"/>
      <c r="T468" s="17"/>
      <c r="U468" s="17"/>
      <c r="V468" s="17"/>
      <c r="W468" s="17"/>
      <c r="X468" s="17"/>
      <c r="Y468" s="10"/>
      <c r="Z468" s="10"/>
    </row>
    <row r="469" spans="8:26" ht="50.1" customHeight="1" x14ac:dyDescent="0.25">
      <c r="H469" s="16"/>
      <c r="I469" s="15"/>
      <c r="J469" s="15"/>
      <c r="K469" s="15"/>
      <c r="T469" s="17"/>
      <c r="U469" s="17"/>
      <c r="V469" s="17"/>
      <c r="W469" s="17"/>
      <c r="X469" s="17"/>
      <c r="Y469" s="10"/>
      <c r="Z469" s="10"/>
    </row>
    <row r="470" spans="8:26" ht="50.1" customHeight="1" x14ac:dyDescent="0.25">
      <c r="H470" s="16"/>
      <c r="I470" s="15"/>
      <c r="J470" s="15"/>
      <c r="K470" s="15"/>
      <c r="T470" s="17"/>
      <c r="U470" s="17"/>
      <c r="V470" s="17"/>
      <c r="W470" s="17"/>
      <c r="X470" s="17"/>
      <c r="Y470" s="10"/>
      <c r="Z470" s="10"/>
    </row>
    <row r="471" spans="8:26" ht="50.1" customHeight="1" x14ac:dyDescent="0.25">
      <c r="H471" s="16"/>
      <c r="I471" s="15"/>
      <c r="J471" s="15"/>
      <c r="K471" s="15"/>
      <c r="T471" s="17"/>
      <c r="U471" s="17"/>
      <c r="V471" s="17"/>
      <c r="W471" s="17"/>
      <c r="X471" s="17"/>
      <c r="Y471" s="10"/>
      <c r="Z471" s="10"/>
    </row>
    <row r="472" spans="8:26" ht="50.1" customHeight="1" x14ac:dyDescent="0.25">
      <c r="H472" s="16"/>
      <c r="I472" s="15"/>
      <c r="J472" s="15"/>
      <c r="K472" s="15"/>
      <c r="T472" s="17"/>
      <c r="U472" s="17"/>
      <c r="V472" s="17"/>
      <c r="W472" s="17"/>
      <c r="X472" s="17"/>
      <c r="Y472" s="10"/>
      <c r="Z472" s="10"/>
    </row>
    <row r="473" spans="8:26" ht="50.1" customHeight="1" x14ac:dyDescent="0.25">
      <c r="H473" s="16"/>
      <c r="I473" s="15"/>
      <c r="J473" s="15"/>
      <c r="K473" s="15"/>
      <c r="T473" s="17"/>
      <c r="U473" s="17"/>
      <c r="V473" s="17"/>
      <c r="W473" s="17"/>
      <c r="X473" s="17"/>
      <c r="Y473" s="10"/>
      <c r="Z473" s="10"/>
    </row>
    <row r="474" spans="8:26" ht="50.1" customHeight="1" x14ac:dyDescent="0.25">
      <c r="H474" s="16"/>
      <c r="I474" s="15"/>
      <c r="J474" s="15"/>
      <c r="K474" s="15"/>
      <c r="T474" s="17"/>
      <c r="U474" s="17"/>
      <c r="V474" s="17"/>
      <c r="W474" s="17"/>
      <c r="X474" s="17"/>
      <c r="Y474" s="10"/>
      <c r="Z474" s="10"/>
    </row>
    <row r="475" spans="8:26" ht="50.1" customHeight="1" x14ac:dyDescent="0.25">
      <c r="H475" s="16"/>
      <c r="I475" s="15"/>
      <c r="J475" s="15"/>
      <c r="K475" s="15"/>
      <c r="T475" s="17"/>
      <c r="U475" s="17"/>
      <c r="V475" s="17"/>
      <c r="W475" s="17"/>
      <c r="X475" s="17"/>
      <c r="Y475" s="10"/>
      <c r="Z475" s="10"/>
    </row>
    <row r="476" spans="8:26" ht="50.1" customHeight="1" x14ac:dyDescent="0.25">
      <c r="H476" s="16"/>
      <c r="I476" s="15"/>
      <c r="J476" s="15"/>
      <c r="K476" s="15"/>
      <c r="T476" s="17"/>
      <c r="U476" s="17"/>
      <c r="V476" s="17"/>
      <c r="W476" s="17"/>
      <c r="X476" s="17"/>
      <c r="Y476" s="10"/>
      <c r="Z476" s="10"/>
    </row>
    <row r="477" spans="8:26" ht="50.1" customHeight="1" x14ac:dyDescent="0.25">
      <c r="H477" s="16"/>
      <c r="I477" s="15"/>
      <c r="J477" s="15"/>
      <c r="K477" s="15"/>
      <c r="T477" s="17"/>
      <c r="U477" s="17"/>
      <c r="V477" s="17"/>
      <c r="W477" s="17"/>
      <c r="X477" s="17"/>
      <c r="Y477" s="10"/>
      <c r="Z477" s="10"/>
    </row>
    <row r="478" spans="8:26" ht="50.1" customHeight="1" x14ac:dyDescent="0.25">
      <c r="H478" s="16"/>
      <c r="I478" s="15"/>
      <c r="J478" s="15"/>
      <c r="K478" s="15"/>
      <c r="T478" s="17"/>
      <c r="U478" s="17"/>
      <c r="V478" s="17"/>
      <c r="W478" s="17"/>
      <c r="X478" s="17"/>
      <c r="Y478" s="10"/>
      <c r="Z478" s="10"/>
    </row>
    <row r="479" spans="8:26" ht="50.1" customHeight="1" x14ac:dyDescent="0.25">
      <c r="H479" s="16"/>
      <c r="I479" s="15"/>
      <c r="J479" s="15"/>
      <c r="K479" s="15"/>
      <c r="T479" s="17"/>
      <c r="U479" s="17"/>
      <c r="V479" s="17"/>
      <c r="W479" s="17"/>
      <c r="X479" s="17"/>
      <c r="Y479" s="10"/>
      <c r="Z479" s="10"/>
    </row>
    <row r="480" spans="8:26" ht="50.1" customHeight="1" x14ac:dyDescent="0.25">
      <c r="H480" s="16"/>
      <c r="I480" s="15"/>
      <c r="J480" s="15"/>
      <c r="K480" s="15"/>
      <c r="T480" s="17"/>
      <c r="U480" s="17"/>
      <c r="V480" s="17"/>
      <c r="W480" s="17"/>
      <c r="X480" s="17"/>
      <c r="Y480" s="10"/>
      <c r="Z480" s="10"/>
    </row>
    <row r="481" spans="8:26" ht="50.1" customHeight="1" x14ac:dyDescent="0.25">
      <c r="H481" s="16"/>
      <c r="I481" s="15"/>
      <c r="J481" s="15"/>
      <c r="K481" s="15"/>
      <c r="T481" s="17"/>
      <c r="U481" s="17"/>
      <c r="V481" s="17"/>
      <c r="W481" s="17"/>
      <c r="X481" s="17"/>
      <c r="Y481" s="10"/>
      <c r="Z481" s="10"/>
    </row>
    <row r="482" spans="8:26" ht="50.1" customHeight="1" x14ac:dyDescent="0.25">
      <c r="H482" s="16"/>
      <c r="I482" s="15"/>
      <c r="J482" s="15"/>
      <c r="K482" s="15"/>
      <c r="T482" s="17"/>
      <c r="U482" s="17"/>
      <c r="V482" s="17"/>
      <c r="W482" s="17"/>
      <c r="X482" s="17"/>
      <c r="Y482" s="10"/>
      <c r="Z482" s="10"/>
    </row>
    <row r="483" spans="8:26" ht="50.1" customHeight="1" x14ac:dyDescent="0.25">
      <c r="H483" s="16"/>
      <c r="I483" s="15"/>
      <c r="J483" s="15"/>
      <c r="K483" s="15"/>
      <c r="T483" s="17"/>
      <c r="U483" s="17"/>
      <c r="V483" s="17"/>
      <c r="W483" s="17"/>
      <c r="X483" s="17"/>
      <c r="Y483" s="10"/>
      <c r="Z483" s="10"/>
    </row>
    <row r="484" spans="8:26" ht="50.1" customHeight="1" x14ac:dyDescent="0.25">
      <c r="H484" s="16"/>
      <c r="I484" s="15"/>
      <c r="J484" s="15"/>
      <c r="K484" s="15"/>
      <c r="T484" s="17"/>
      <c r="U484" s="17"/>
      <c r="V484" s="17"/>
      <c r="W484" s="17"/>
      <c r="X484" s="17"/>
      <c r="Y484" s="10"/>
      <c r="Z484" s="10"/>
    </row>
    <row r="485" spans="8:26" ht="50.1" customHeight="1" x14ac:dyDescent="0.25">
      <c r="H485" s="16"/>
      <c r="I485" s="15"/>
      <c r="J485" s="15"/>
      <c r="K485" s="15"/>
      <c r="T485" s="17"/>
      <c r="U485" s="17"/>
      <c r="V485" s="17"/>
      <c r="W485" s="17"/>
      <c r="X485" s="17"/>
      <c r="Y485" s="10"/>
      <c r="Z485" s="10"/>
    </row>
    <row r="486" spans="8:26" ht="50.1" customHeight="1" x14ac:dyDescent="0.25">
      <c r="H486" s="16"/>
      <c r="I486" s="15"/>
      <c r="J486" s="15"/>
      <c r="K486" s="15"/>
      <c r="T486" s="17"/>
      <c r="U486" s="17"/>
      <c r="V486" s="17"/>
      <c r="W486" s="17"/>
      <c r="X486" s="17"/>
      <c r="Y486" s="10"/>
      <c r="Z486" s="10"/>
    </row>
    <row r="487" spans="8:26" ht="50.1" customHeight="1" x14ac:dyDescent="0.25">
      <c r="H487" s="16"/>
      <c r="I487" s="15"/>
      <c r="J487" s="15"/>
      <c r="K487" s="15"/>
      <c r="T487" s="17"/>
      <c r="U487" s="17"/>
      <c r="V487" s="17"/>
      <c r="W487" s="17"/>
      <c r="X487" s="17"/>
      <c r="Y487" s="10"/>
      <c r="Z487" s="10"/>
    </row>
    <row r="488" spans="8:26" ht="50.1" customHeight="1" x14ac:dyDescent="0.25">
      <c r="H488" s="16"/>
      <c r="I488" s="15"/>
      <c r="J488" s="15"/>
      <c r="K488" s="15"/>
      <c r="T488" s="17"/>
      <c r="U488" s="17"/>
      <c r="V488" s="17"/>
      <c r="W488" s="17"/>
      <c r="X488" s="17"/>
      <c r="Y488" s="10"/>
      <c r="Z488" s="10"/>
    </row>
    <row r="489" spans="8:26" ht="50.1" customHeight="1" x14ac:dyDescent="0.25">
      <c r="H489" s="16"/>
      <c r="I489" s="15"/>
      <c r="J489" s="15"/>
      <c r="K489" s="15"/>
      <c r="T489" s="17"/>
      <c r="U489" s="17"/>
      <c r="V489" s="17"/>
      <c r="W489" s="17"/>
      <c r="X489" s="17"/>
      <c r="Y489" s="10"/>
      <c r="Z489" s="10"/>
    </row>
    <row r="490" spans="8:26" ht="50.1" customHeight="1" x14ac:dyDescent="0.25">
      <c r="H490" s="16"/>
      <c r="I490" s="15"/>
      <c r="J490" s="15"/>
      <c r="K490" s="15"/>
      <c r="T490" s="17"/>
      <c r="U490" s="17"/>
      <c r="V490" s="17"/>
      <c r="W490" s="17"/>
      <c r="X490" s="17"/>
      <c r="Y490" s="10"/>
      <c r="Z490" s="10"/>
    </row>
    <row r="491" spans="8:26" ht="50.1" customHeight="1" x14ac:dyDescent="0.25">
      <c r="H491" s="16"/>
      <c r="I491" s="15"/>
      <c r="J491" s="15"/>
      <c r="K491" s="15"/>
      <c r="T491" s="17"/>
      <c r="U491" s="17"/>
      <c r="V491" s="17"/>
      <c r="W491" s="17"/>
      <c r="X491" s="17"/>
      <c r="Y491" s="10"/>
      <c r="Z491" s="10"/>
    </row>
    <row r="492" spans="8:26" ht="50.1" customHeight="1" x14ac:dyDescent="0.25">
      <c r="H492" s="16"/>
      <c r="I492" s="15"/>
      <c r="J492" s="15"/>
      <c r="K492" s="15"/>
      <c r="T492" s="17"/>
      <c r="U492" s="17"/>
      <c r="V492" s="17"/>
      <c r="W492" s="17"/>
      <c r="X492" s="17"/>
      <c r="Y492" s="10"/>
      <c r="Z492" s="10"/>
    </row>
    <row r="493" spans="8:26" ht="50.1" customHeight="1" x14ac:dyDescent="0.25">
      <c r="H493" s="16"/>
      <c r="I493" s="15"/>
      <c r="J493" s="15"/>
      <c r="K493" s="15"/>
      <c r="T493" s="17"/>
      <c r="U493" s="17"/>
      <c r="V493" s="17"/>
      <c r="W493" s="17"/>
      <c r="X493" s="17"/>
      <c r="Y493" s="10"/>
      <c r="Z493" s="10"/>
    </row>
    <row r="494" spans="8:26" ht="50.1" customHeight="1" x14ac:dyDescent="0.25">
      <c r="H494" s="16"/>
      <c r="I494" s="15"/>
      <c r="J494" s="15"/>
      <c r="K494" s="15"/>
      <c r="T494" s="17"/>
      <c r="U494" s="17"/>
      <c r="V494" s="17"/>
      <c r="W494" s="17"/>
      <c r="X494" s="17"/>
      <c r="Y494" s="10"/>
      <c r="Z494" s="10"/>
    </row>
    <row r="495" spans="8:26" ht="50.1" customHeight="1" x14ac:dyDescent="0.25">
      <c r="H495" s="16"/>
      <c r="I495" s="15"/>
      <c r="J495" s="15"/>
      <c r="K495" s="15"/>
      <c r="T495" s="17"/>
      <c r="U495" s="17"/>
      <c r="V495" s="17"/>
      <c r="W495" s="17"/>
      <c r="X495" s="17"/>
      <c r="Y495" s="10"/>
      <c r="Z495" s="10"/>
    </row>
    <row r="496" spans="8:26" ht="50.1" customHeight="1" x14ac:dyDescent="0.25">
      <c r="H496" s="16"/>
      <c r="I496" s="15"/>
      <c r="J496" s="15"/>
      <c r="K496" s="15"/>
      <c r="T496" s="17"/>
      <c r="U496" s="17"/>
      <c r="V496" s="17"/>
      <c r="W496" s="17"/>
      <c r="X496" s="17"/>
      <c r="Y496" s="10"/>
      <c r="Z496" s="10"/>
    </row>
    <row r="497" spans="8:26" ht="50.1" customHeight="1" x14ac:dyDescent="0.25">
      <c r="H497" s="16"/>
      <c r="I497" s="15"/>
      <c r="J497" s="15"/>
      <c r="K497" s="15"/>
      <c r="T497" s="17"/>
      <c r="U497" s="17"/>
      <c r="V497" s="17"/>
      <c r="W497" s="17"/>
      <c r="X497" s="17"/>
      <c r="Y497" s="10"/>
      <c r="Z497" s="10"/>
    </row>
    <row r="498" spans="8:26" ht="50.1" customHeight="1" x14ac:dyDescent="0.25">
      <c r="H498" s="16"/>
      <c r="I498" s="15"/>
      <c r="J498" s="15"/>
      <c r="K498" s="15"/>
      <c r="T498" s="17"/>
      <c r="U498" s="17"/>
      <c r="V498" s="17"/>
      <c r="W498" s="17"/>
      <c r="X498" s="17"/>
      <c r="Y498" s="10"/>
      <c r="Z498" s="10"/>
    </row>
    <row r="499" spans="8:26" ht="50.1" customHeight="1" x14ac:dyDescent="0.25">
      <c r="H499" s="16"/>
      <c r="I499" s="15"/>
      <c r="J499" s="15"/>
      <c r="K499" s="15"/>
      <c r="T499" s="17"/>
      <c r="U499" s="17"/>
      <c r="V499" s="17"/>
      <c r="W499" s="17"/>
      <c r="X499" s="17"/>
      <c r="Y499" s="10"/>
      <c r="Z499" s="10"/>
    </row>
    <row r="500" spans="8:26" ht="50.1" customHeight="1" x14ac:dyDescent="0.25">
      <c r="H500" s="16"/>
      <c r="I500" s="15"/>
      <c r="J500" s="15"/>
      <c r="K500" s="15"/>
      <c r="T500" s="17"/>
      <c r="U500" s="17"/>
      <c r="V500" s="17"/>
      <c r="W500" s="17"/>
      <c r="X500" s="17"/>
      <c r="Y500" s="10"/>
      <c r="Z500" s="10"/>
    </row>
    <row r="501" spans="8:26" ht="50.1" customHeight="1" x14ac:dyDescent="0.25">
      <c r="H501" s="16"/>
      <c r="I501" s="15"/>
      <c r="J501" s="15"/>
      <c r="K501" s="15"/>
      <c r="T501" s="17"/>
      <c r="U501" s="17"/>
      <c r="V501" s="17"/>
      <c r="W501" s="17"/>
      <c r="X501" s="17"/>
      <c r="Y501" s="10"/>
      <c r="Z501" s="10"/>
    </row>
    <row r="502" spans="8:26" ht="50.1" customHeight="1" x14ac:dyDescent="0.25">
      <c r="H502" s="16"/>
      <c r="I502" s="15"/>
      <c r="J502" s="15"/>
      <c r="K502" s="15"/>
      <c r="T502" s="17"/>
      <c r="U502" s="17"/>
      <c r="V502" s="17"/>
      <c r="W502" s="17"/>
      <c r="X502" s="17"/>
      <c r="Y502" s="10"/>
      <c r="Z502" s="10"/>
    </row>
    <row r="503" spans="8:26" ht="50.1" customHeight="1" x14ac:dyDescent="0.25">
      <c r="H503" s="16"/>
      <c r="I503" s="15"/>
      <c r="J503" s="15"/>
      <c r="K503" s="15"/>
      <c r="T503" s="17"/>
      <c r="U503" s="17"/>
      <c r="V503" s="17"/>
      <c r="W503" s="17"/>
      <c r="X503" s="17"/>
      <c r="Y503" s="10"/>
      <c r="Z503" s="10"/>
    </row>
    <row r="504" spans="8:26" ht="50.1" customHeight="1" x14ac:dyDescent="0.25">
      <c r="H504" s="16"/>
      <c r="I504" s="15"/>
      <c r="J504" s="15"/>
      <c r="K504" s="15"/>
      <c r="T504" s="17"/>
      <c r="U504" s="17"/>
      <c r="V504" s="17"/>
      <c r="W504" s="17"/>
      <c r="X504" s="17"/>
      <c r="Y504" s="10"/>
      <c r="Z504" s="10"/>
    </row>
    <row r="505" spans="8:26" ht="50.1" customHeight="1" x14ac:dyDescent="0.25">
      <c r="H505" s="16"/>
      <c r="I505" s="15"/>
      <c r="J505" s="15"/>
      <c r="K505" s="15"/>
      <c r="T505" s="17"/>
      <c r="U505" s="17"/>
      <c r="V505" s="17"/>
      <c r="W505" s="17"/>
      <c r="X505" s="17"/>
      <c r="Y505" s="10"/>
      <c r="Z505" s="10"/>
    </row>
    <row r="506" spans="8:26" ht="50.1" customHeight="1" x14ac:dyDescent="0.25">
      <c r="H506" s="16"/>
      <c r="I506" s="15"/>
      <c r="J506" s="15"/>
      <c r="K506" s="15"/>
      <c r="T506" s="17"/>
      <c r="U506" s="17"/>
      <c r="V506" s="17"/>
      <c r="W506" s="17"/>
      <c r="X506" s="17"/>
      <c r="Y506" s="10"/>
      <c r="Z506" s="10"/>
    </row>
    <row r="507" spans="8:26" ht="50.1" customHeight="1" x14ac:dyDescent="0.25">
      <c r="H507" s="16"/>
      <c r="I507" s="15"/>
      <c r="J507" s="15"/>
      <c r="K507" s="15"/>
      <c r="T507" s="17"/>
      <c r="U507" s="17"/>
      <c r="V507" s="17"/>
      <c r="W507" s="17"/>
      <c r="X507" s="17"/>
      <c r="Y507" s="10"/>
      <c r="Z507" s="10"/>
    </row>
    <row r="508" spans="8:26" ht="50.1" customHeight="1" x14ac:dyDescent="0.25">
      <c r="H508" s="16"/>
      <c r="I508" s="15"/>
      <c r="J508" s="15"/>
      <c r="K508" s="15"/>
      <c r="T508" s="17"/>
      <c r="U508" s="17"/>
      <c r="V508" s="17"/>
      <c r="W508" s="17"/>
      <c r="X508" s="17"/>
      <c r="Y508" s="10"/>
      <c r="Z508" s="10"/>
    </row>
    <row r="509" spans="8:26" ht="50.1" customHeight="1" x14ac:dyDescent="0.25">
      <c r="H509" s="16"/>
      <c r="I509" s="15"/>
      <c r="J509" s="15"/>
      <c r="K509" s="15"/>
      <c r="T509" s="17"/>
      <c r="U509" s="17"/>
      <c r="V509" s="17"/>
      <c r="W509" s="17"/>
      <c r="X509" s="17"/>
      <c r="Y509" s="10"/>
      <c r="Z509" s="10"/>
    </row>
    <row r="510" spans="8:26" ht="50.1" customHeight="1" x14ac:dyDescent="0.25">
      <c r="H510" s="16"/>
      <c r="I510" s="15"/>
      <c r="J510" s="15"/>
      <c r="K510" s="15"/>
      <c r="T510" s="17"/>
      <c r="U510" s="17"/>
      <c r="V510" s="17"/>
      <c r="W510" s="17"/>
      <c r="X510" s="17"/>
      <c r="Y510" s="10"/>
      <c r="Z510" s="10"/>
    </row>
    <row r="511" spans="8:26" ht="50.1" customHeight="1" x14ac:dyDescent="0.25">
      <c r="H511" s="16"/>
      <c r="I511" s="15"/>
      <c r="J511" s="15"/>
      <c r="K511" s="15"/>
      <c r="T511" s="17"/>
      <c r="U511" s="17"/>
      <c r="V511" s="17"/>
      <c r="W511" s="17"/>
      <c r="X511" s="17"/>
      <c r="Y511" s="10"/>
      <c r="Z511" s="10"/>
    </row>
    <row r="512" spans="8:26" ht="50.1" customHeight="1" x14ac:dyDescent="0.25">
      <c r="H512" s="16"/>
      <c r="I512" s="15"/>
      <c r="J512" s="15"/>
      <c r="K512" s="15"/>
      <c r="T512" s="17"/>
      <c r="U512" s="17"/>
      <c r="V512" s="17"/>
      <c r="W512" s="17"/>
      <c r="X512" s="17"/>
      <c r="Y512" s="10"/>
      <c r="Z512" s="10"/>
    </row>
    <row r="513" spans="8:26" ht="50.1" customHeight="1" x14ac:dyDescent="0.25">
      <c r="H513" s="16"/>
      <c r="I513" s="15"/>
      <c r="J513" s="15"/>
      <c r="K513" s="15"/>
      <c r="T513" s="17"/>
      <c r="U513" s="17"/>
      <c r="V513" s="17"/>
      <c r="W513" s="17"/>
      <c r="X513" s="17"/>
      <c r="Y513" s="10"/>
      <c r="Z513" s="10"/>
    </row>
    <row r="514" spans="8:26" ht="50.1" customHeight="1" x14ac:dyDescent="0.25">
      <c r="H514" s="16"/>
      <c r="I514" s="15"/>
      <c r="J514" s="15"/>
      <c r="K514" s="15"/>
      <c r="T514" s="17"/>
      <c r="U514" s="17"/>
      <c r="V514" s="17"/>
      <c r="W514" s="17"/>
      <c r="X514" s="17"/>
      <c r="Y514" s="10"/>
      <c r="Z514" s="10"/>
    </row>
    <row r="515" spans="8:26" ht="50.1" customHeight="1" x14ac:dyDescent="0.25">
      <c r="H515" s="16"/>
      <c r="I515" s="15"/>
      <c r="J515" s="15"/>
      <c r="K515" s="15"/>
      <c r="T515" s="17"/>
      <c r="U515" s="17"/>
      <c r="V515" s="17"/>
      <c r="W515" s="17"/>
      <c r="X515" s="17"/>
      <c r="Y515" s="10"/>
      <c r="Z515" s="10"/>
    </row>
    <row r="516" spans="8:26" ht="50.1" customHeight="1" x14ac:dyDescent="0.25">
      <c r="H516" s="16"/>
      <c r="I516" s="15"/>
      <c r="J516" s="15"/>
      <c r="K516" s="15"/>
      <c r="T516" s="17"/>
      <c r="U516" s="17"/>
      <c r="V516" s="17"/>
      <c r="W516" s="17"/>
      <c r="X516" s="17"/>
      <c r="Y516" s="10"/>
      <c r="Z516" s="10"/>
    </row>
    <row r="517" spans="8:26" ht="50.1" customHeight="1" x14ac:dyDescent="0.25">
      <c r="H517" s="16"/>
      <c r="I517" s="15"/>
      <c r="J517" s="15"/>
      <c r="K517" s="15"/>
      <c r="T517" s="17"/>
      <c r="U517" s="17"/>
      <c r="V517" s="17"/>
      <c r="W517" s="17"/>
      <c r="X517" s="17"/>
      <c r="Y517" s="10"/>
      <c r="Z517" s="10"/>
    </row>
    <row r="518" spans="8:26" ht="50.1" customHeight="1" x14ac:dyDescent="0.25">
      <c r="H518" s="16"/>
      <c r="I518" s="15"/>
      <c r="J518" s="15"/>
      <c r="K518" s="15"/>
      <c r="T518" s="17"/>
      <c r="U518" s="17"/>
      <c r="V518" s="17"/>
      <c r="W518" s="17"/>
      <c r="X518" s="17"/>
      <c r="Y518" s="10"/>
      <c r="Z518" s="10"/>
    </row>
    <row r="519" spans="8:26" ht="50.1" customHeight="1" x14ac:dyDescent="0.25">
      <c r="H519" s="16"/>
      <c r="I519" s="15"/>
      <c r="J519" s="15"/>
      <c r="K519" s="15"/>
      <c r="T519" s="17"/>
      <c r="U519" s="17"/>
      <c r="V519" s="17"/>
      <c r="W519" s="17"/>
      <c r="X519" s="17"/>
      <c r="Y519" s="10"/>
      <c r="Z519" s="10"/>
    </row>
    <row r="520" spans="8:26" ht="50.1" customHeight="1" x14ac:dyDescent="0.25">
      <c r="H520" s="16"/>
      <c r="I520" s="15"/>
      <c r="J520" s="15"/>
      <c r="K520" s="15"/>
      <c r="T520" s="17"/>
      <c r="U520" s="17"/>
      <c r="V520" s="17"/>
      <c r="W520" s="17"/>
      <c r="X520" s="17"/>
      <c r="Y520" s="10"/>
      <c r="Z520" s="10"/>
    </row>
    <row r="521" spans="8:26" ht="50.1" customHeight="1" x14ac:dyDescent="0.25">
      <c r="H521" s="16"/>
      <c r="I521" s="15"/>
      <c r="J521" s="15"/>
      <c r="K521" s="15"/>
      <c r="T521" s="17"/>
      <c r="U521" s="17"/>
      <c r="V521" s="17"/>
      <c r="W521" s="17"/>
      <c r="X521" s="17"/>
      <c r="Y521" s="10"/>
      <c r="Z521" s="10"/>
    </row>
    <row r="522" spans="8:26" ht="50.1" customHeight="1" x14ac:dyDescent="0.25">
      <c r="H522" s="16"/>
      <c r="I522" s="15"/>
      <c r="J522" s="15"/>
      <c r="K522" s="15"/>
      <c r="T522" s="17"/>
      <c r="U522" s="17"/>
      <c r="V522" s="17"/>
      <c r="W522" s="17"/>
      <c r="X522" s="17"/>
      <c r="Y522" s="10"/>
      <c r="Z522" s="10"/>
    </row>
    <row r="523" spans="8:26" ht="50.1" customHeight="1" x14ac:dyDescent="0.25">
      <c r="H523" s="16"/>
      <c r="I523" s="15"/>
      <c r="J523" s="15"/>
      <c r="K523" s="15"/>
      <c r="T523" s="17"/>
      <c r="U523" s="17"/>
      <c r="V523" s="17"/>
      <c r="W523" s="17"/>
      <c r="X523" s="17"/>
      <c r="Y523" s="10"/>
      <c r="Z523" s="10"/>
    </row>
    <row r="524" spans="8:26" ht="50.1" customHeight="1" x14ac:dyDescent="0.25">
      <c r="H524" s="16"/>
      <c r="I524" s="15"/>
      <c r="J524" s="15"/>
      <c r="K524" s="15"/>
      <c r="T524" s="17"/>
      <c r="U524" s="17"/>
      <c r="V524" s="17"/>
      <c r="W524" s="17"/>
      <c r="X524" s="17"/>
      <c r="Y524" s="10"/>
      <c r="Z524" s="10"/>
    </row>
    <row r="525" spans="8:26" ht="50.1" customHeight="1" x14ac:dyDescent="0.25">
      <c r="H525" s="16"/>
      <c r="I525" s="15"/>
      <c r="J525" s="15"/>
      <c r="K525" s="15"/>
      <c r="T525" s="17"/>
      <c r="U525" s="17"/>
      <c r="V525" s="17"/>
      <c r="W525" s="17"/>
      <c r="X525" s="17"/>
      <c r="Y525" s="10"/>
      <c r="Z525" s="10"/>
    </row>
    <row r="526" spans="8:26" ht="50.1" customHeight="1" x14ac:dyDescent="0.25">
      <c r="H526" s="16"/>
      <c r="I526" s="15"/>
      <c r="J526" s="15"/>
      <c r="K526" s="15"/>
      <c r="T526" s="17"/>
      <c r="U526" s="17"/>
      <c r="V526" s="17"/>
      <c r="W526" s="17"/>
      <c r="X526" s="17"/>
      <c r="Y526" s="10"/>
      <c r="Z526" s="10"/>
    </row>
    <row r="527" spans="8:26" ht="50.1" customHeight="1" x14ac:dyDescent="0.25">
      <c r="H527" s="16"/>
      <c r="I527" s="15"/>
      <c r="J527" s="15"/>
      <c r="K527" s="15"/>
      <c r="T527" s="17"/>
      <c r="U527" s="17"/>
      <c r="V527" s="17"/>
      <c r="W527" s="17"/>
      <c r="X527" s="17"/>
      <c r="Y527" s="10"/>
      <c r="Z527" s="10"/>
    </row>
    <row r="528" spans="8:26" ht="50.1" customHeight="1" x14ac:dyDescent="0.25">
      <c r="H528" s="16"/>
      <c r="I528" s="15"/>
      <c r="J528" s="15"/>
      <c r="K528" s="15"/>
      <c r="T528" s="17"/>
      <c r="U528" s="17"/>
      <c r="V528" s="17"/>
      <c r="W528" s="17"/>
      <c r="X528" s="17"/>
      <c r="Y528" s="10"/>
      <c r="Z528" s="10"/>
    </row>
    <row r="529" spans="8:26" ht="50.1" customHeight="1" x14ac:dyDescent="0.25">
      <c r="H529" s="16"/>
      <c r="I529" s="15"/>
      <c r="J529" s="15"/>
      <c r="K529" s="15"/>
      <c r="T529" s="17"/>
      <c r="U529" s="17"/>
      <c r="V529" s="17"/>
      <c r="W529" s="17"/>
      <c r="X529" s="17"/>
      <c r="Y529" s="10"/>
      <c r="Z529" s="10"/>
    </row>
    <row r="530" spans="8:26" ht="50.1" customHeight="1" x14ac:dyDescent="0.25">
      <c r="H530" s="16"/>
      <c r="I530" s="15"/>
      <c r="J530" s="15"/>
      <c r="K530" s="15"/>
      <c r="T530" s="17"/>
      <c r="U530" s="17"/>
      <c r="V530" s="17"/>
      <c r="W530" s="17"/>
      <c r="X530" s="17"/>
      <c r="Y530" s="10"/>
      <c r="Z530" s="10"/>
    </row>
    <row r="531" spans="8:26" ht="50.1" customHeight="1" x14ac:dyDescent="0.25">
      <c r="H531" s="16"/>
      <c r="I531" s="15"/>
      <c r="J531" s="15"/>
      <c r="K531" s="15"/>
      <c r="T531" s="17"/>
      <c r="U531" s="17"/>
      <c r="V531" s="17"/>
      <c r="W531" s="17"/>
      <c r="X531" s="17"/>
      <c r="Y531" s="10"/>
      <c r="Z531" s="10"/>
    </row>
    <row r="532" spans="8:26" ht="50.1" customHeight="1" x14ac:dyDescent="0.25">
      <c r="H532" s="16"/>
      <c r="I532" s="15"/>
      <c r="J532" s="15"/>
      <c r="K532" s="15"/>
      <c r="T532" s="17"/>
      <c r="U532" s="17"/>
      <c r="V532" s="17"/>
      <c r="W532" s="17"/>
      <c r="X532" s="17"/>
      <c r="Y532" s="10"/>
      <c r="Z532" s="10"/>
    </row>
    <row r="533" spans="8:26" ht="50.1" customHeight="1" x14ac:dyDescent="0.25">
      <c r="H533" s="16"/>
      <c r="I533" s="15"/>
      <c r="J533" s="15"/>
      <c r="K533" s="15"/>
      <c r="T533" s="17"/>
      <c r="U533" s="17"/>
      <c r="V533" s="17"/>
      <c r="W533" s="17"/>
      <c r="X533" s="17"/>
      <c r="Y533" s="10"/>
      <c r="Z533" s="10"/>
    </row>
    <row r="534" spans="8:26" ht="50.1" customHeight="1" x14ac:dyDescent="0.25">
      <c r="H534" s="16"/>
      <c r="I534" s="15"/>
      <c r="J534" s="15"/>
      <c r="K534" s="15"/>
      <c r="T534" s="17"/>
      <c r="U534" s="17"/>
      <c r="V534" s="17"/>
      <c r="W534" s="17"/>
      <c r="X534" s="17"/>
      <c r="Y534" s="10"/>
      <c r="Z534" s="10"/>
    </row>
    <row r="535" spans="8:26" ht="50.1" customHeight="1" x14ac:dyDescent="0.25">
      <c r="H535" s="16"/>
      <c r="I535" s="15"/>
      <c r="J535" s="15"/>
      <c r="K535" s="15"/>
      <c r="T535" s="17"/>
      <c r="U535" s="17"/>
      <c r="V535" s="17"/>
      <c r="W535" s="17"/>
      <c r="X535" s="17"/>
      <c r="Y535" s="10"/>
      <c r="Z535" s="10"/>
    </row>
    <row r="536" spans="8:26" ht="50.1" customHeight="1" x14ac:dyDescent="0.25">
      <c r="H536" s="16"/>
      <c r="I536" s="15"/>
      <c r="J536" s="15"/>
      <c r="K536" s="15"/>
      <c r="T536" s="17"/>
      <c r="U536" s="17"/>
      <c r="V536" s="17"/>
      <c r="W536" s="17"/>
      <c r="X536" s="17"/>
      <c r="Y536" s="10"/>
      <c r="Z536" s="10"/>
    </row>
    <row r="537" spans="8:26" ht="50.1" customHeight="1" x14ac:dyDescent="0.25">
      <c r="H537" s="16"/>
      <c r="I537" s="15"/>
      <c r="J537" s="15"/>
      <c r="K537" s="15"/>
      <c r="T537" s="17"/>
      <c r="U537" s="17"/>
      <c r="V537" s="17"/>
      <c r="W537" s="17"/>
      <c r="X537" s="17"/>
      <c r="Y537" s="10"/>
      <c r="Z537" s="10"/>
    </row>
    <row r="538" spans="8:26" ht="50.1" customHeight="1" x14ac:dyDescent="0.25">
      <c r="H538" s="16"/>
      <c r="I538" s="15"/>
      <c r="J538" s="15"/>
      <c r="K538" s="15"/>
      <c r="T538" s="17"/>
      <c r="U538" s="17"/>
      <c r="V538" s="17"/>
      <c r="W538" s="17"/>
      <c r="X538" s="17"/>
      <c r="Y538" s="10"/>
      <c r="Z538" s="10"/>
    </row>
    <row r="539" spans="8:26" ht="50.1" customHeight="1" x14ac:dyDescent="0.25">
      <c r="H539" s="16"/>
      <c r="I539" s="15"/>
      <c r="J539" s="15"/>
      <c r="K539" s="15"/>
      <c r="T539" s="17"/>
      <c r="U539" s="17"/>
      <c r="V539" s="17"/>
      <c r="W539" s="17"/>
      <c r="X539" s="17"/>
      <c r="Y539" s="10"/>
      <c r="Z539" s="10"/>
    </row>
    <row r="540" spans="8:26" ht="50.1" customHeight="1" x14ac:dyDescent="0.25">
      <c r="H540" s="16"/>
      <c r="I540" s="15"/>
      <c r="J540" s="15"/>
      <c r="K540" s="15"/>
      <c r="T540" s="17"/>
      <c r="U540" s="17"/>
      <c r="V540" s="17"/>
      <c r="W540" s="17"/>
      <c r="X540" s="17"/>
      <c r="Y540" s="10"/>
      <c r="Z540" s="10"/>
    </row>
    <row r="541" spans="8:26" ht="50.1" customHeight="1" x14ac:dyDescent="0.25">
      <c r="H541" s="16"/>
      <c r="I541" s="15"/>
      <c r="J541" s="15"/>
      <c r="K541" s="15"/>
      <c r="T541" s="17"/>
      <c r="U541" s="17"/>
      <c r="V541" s="17"/>
      <c r="W541" s="17"/>
      <c r="X541" s="17"/>
      <c r="Y541" s="10"/>
      <c r="Z541" s="10"/>
    </row>
    <row r="542" spans="8:26" ht="50.1" customHeight="1" x14ac:dyDescent="0.25">
      <c r="H542" s="16"/>
      <c r="I542" s="15"/>
      <c r="J542" s="15"/>
      <c r="K542" s="15"/>
      <c r="T542" s="17"/>
      <c r="U542" s="17"/>
      <c r="V542" s="17"/>
      <c r="W542" s="17"/>
      <c r="X542" s="17"/>
      <c r="Y542" s="10"/>
      <c r="Z542" s="10"/>
    </row>
    <row r="543" spans="8:26" ht="50.1" customHeight="1" x14ac:dyDescent="0.25">
      <c r="H543" s="16"/>
      <c r="I543" s="15"/>
      <c r="J543" s="15"/>
      <c r="K543" s="15"/>
      <c r="T543" s="17"/>
      <c r="U543" s="17"/>
      <c r="V543" s="17"/>
      <c r="W543" s="17"/>
      <c r="X543" s="17"/>
      <c r="Y543" s="10"/>
      <c r="Z543" s="10"/>
    </row>
    <row r="544" spans="8:26" ht="50.1" customHeight="1" x14ac:dyDescent="0.25">
      <c r="H544" s="16"/>
      <c r="I544" s="15"/>
      <c r="J544" s="15"/>
      <c r="K544" s="15"/>
      <c r="T544" s="17"/>
      <c r="U544" s="17"/>
      <c r="V544" s="17"/>
      <c r="W544" s="17"/>
      <c r="X544" s="17"/>
      <c r="Y544" s="10"/>
      <c r="Z544" s="10"/>
    </row>
    <row r="545" spans="8:26" ht="50.1" customHeight="1" x14ac:dyDescent="0.25">
      <c r="H545" s="16"/>
      <c r="I545" s="15"/>
      <c r="J545" s="15"/>
      <c r="K545" s="15"/>
      <c r="T545" s="17"/>
      <c r="U545" s="17"/>
      <c r="V545" s="17"/>
      <c r="W545" s="17"/>
      <c r="X545" s="17"/>
      <c r="Y545" s="10"/>
      <c r="Z545" s="10"/>
    </row>
    <row r="546" spans="8:26" ht="50.1" customHeight="1" x14ac:dyDescent="0.25">
      <c r="H546" s="16"/>
      <c r="I546" s="15"/>
      <c r="J546" s="15"/>
      <c r="K546" s="15"/>
      <c r="T546" s="17"/>
      <c r="U546" s="17"/>
      <c r="V546" s="17"/>
      <c r="W546" s="17"/>
      <c r="X546" s="17"/>
      <c r="Y546" s="10"/>
      <c r="Z546" s="10"/>
    </row>
    <row r="547" spans="8:26" ht="50.1" customHeight="1" x14ac:dyDescent="0.25">
      <c r="H547" s="16"/>
      <c r="I547" s="15"/>
      <c r="J547" s="15"/>
      <c r="K547" s="15"/>
      <c r="T547" s="17"/>
      <c r="U547" s="17"/>
      <c r="V547" s="17"/>
      <c r="W547" s="17"/>
      <c r="X547" s="17"/>
      <c r="Y547" s="10"/>
      <c r="Z547" s="10"/>
    </row>
    <row r="548" spans="8:26" ht="50.1" customHeight="1" x14ac:dyDescent="0.25">
      <c r="H548" s="16"/>
      <c r="I548" s="15"/>
      <c r="J548" s="15"/>
      <c r="K548" s="15"/>
      <c r="T548" s="17"/>
      <c r="U548" s="17"/>
      <c r="V548" s="17"/>
      <c r="W548" s="17"/>
      <c r="X548" s="17"/>
      <c r="Y548" s="10"/>
      <c r="Z548" s="10"/>
    </row>
    <row r="549" spans="8:26" ht="50.1" customHeight="1" x14ac:dyDescent="0.25">
      <c r="H549" s="16"/>
      <c r="I549" s="15"/>
      <c r="J549" s="15"/>
      <c r="K549" s="15"/>
      <c r="T549" s="17"/>
      <c r="U549" s="17"/>
      <c r="V549" s="17"/>
      <c r="W549" s="17"/>
      <c r="X549" s="17"/>
      <c r="Y549" s="10"/>
      <c r="Z549" s="10"/>
    </row>
    <row r="550" spans="8:26" ht="50.1" customHeight="1" x14ac:dyDescent="0.25">
      <c r="H550" s="16"/>
      <c r="I550" s="15"/>
      <c r="J550" s="15"/>
      <c r="K550" s="15"/>
      <c r="T550" s="17"/>
      <c r="U550" s="17"/>
      <c r="V550" s="17"/>
      <c r="W550" s="17"/>
      <c r="X550" s="17"/>
      <c r="Y550" s="10"/>
      <c r="Z550" s="10"/>
    </row>
    <row r="551" spans="8:26" ht="50.1" customHeight="1" x14ac:dyDescent="0.25">
      <c r="H551" s="16"/>
      <c r="I551" s="15"/>
      <c r="J551" s="15"/>
      <c r="K551" s="15"/>
      <c r="T551" s="17"/>
      <c r="U551" s="17"/>
      <c r="V551" s="17"/>
      <c r="W551" s="17"/>
      <c r="X551" s="17"/>
      <c r="Y551" s="10"/>
      <c r="Z551" s="10"/>
    </row>
    <row r="552" spans="8:26" ht="50.1" customHeight="1" x14ac:dyDescent="0.25">
      <c r="H552" s="16"/>
      <c r="I552" s="15"/>
      <c r="J552" s="15"/>
      <c r="K552" s="15"/>
      <c r="T552" s="17"/>
      <c r="U552" s="17"/>
      <c r="V552" s="17"/>
      <c r="W552" s="17"/>
      <c r="X552" s="17"/>
      <c r="Y552" s="10"/>
      <c r="Z552" s="10"/>
    </row>
    <row r="553" spans="8:26" ht="50.1" customHeight="1" x14ac:dyDescent="0.25">
      <c r="H553" s="16"/>
      <c r="I553" s="15"/>
      <c r="J553" s="15"/>
      <c r="K553" s="15"/>
      <c r="T553" s="17"/>
      <c r="U553" s="17"/>
      <c r="V553" s="17"/>
      <c r="W553" s="17"/>
      <c r="X553" s="17"/>
      <c r="Y553" s="10"/>
      <c r="Z553" s="10"/>
    </row>
    <row r="554" spans="8:26" ht="50.1" customHeight="1" x14ac:dyDescent="0.25">
      <c r="H554" s="16"/>
      <c r="I554" s="15"/>
      <c r="J554" s="15"/>
      <c r="K554" s="15"/>
      <c r="T554" s="17"/>
      <c r="U554" s="17"/>
      <c r="V554" s="17"/>
      <c r="W554" s="17"/>
      <c r="X554" s="17"/>
      <c r="Y554" s="10"/>
      <c r="Z554" s="10"/>
    </row>
    <row r="555" spans="8:26" ht="50.1" customHeight="1" x14ac:dyDescent="0.25">
      <c r="H555" s="16"/>
      <c r="I555" s="15"/>
      <c r="J555" s="15"/>
      <c r="K555" s="15"/>
      <c r="T555" s="17"/>
      <c r="U555" s="17"/>
      <c r="V555" s="17"/>
      <c r="W555" s="17"/>
      <c r="X555" s="17"/>
      <c r="Y555" s="10"/>
      <c r="Z555" s="10"/>
    </row>
    <row r="556" spans="8:26" ht="50.1" customHeight="1" x14ac:dyDescent="0.25">
      <c r="H556" s="16"/>
      <c r="I556" s="15"/>
      <c r="J556" s="15"/>
      <c r="K556" s="15"/>
      <c r="T556" s="17"/>
      <c r="U556" s="17"/>
      <c r="V556" s="17"/>
      <c r="W556" s="17"/>
      <c r="X556" s="17"/>
      <c r="Y556" s="10"/>
      <c r="Z556" s="10"/>
    </row>
    <row r="557" spans="8:26" ht="50.1" customHeight="1" x14ac:dyDescent="0.25">
      <c r="H557" s="16"/>
      <c r="I557" s="15"/>
      <c r="J557" s="15"/>
      <c r="K557" s="15"/>
      <c r="T557" s="17"/>
      <c r="U557" s="17"/>
      <c r="V557" s="17"/>
      <c r="W557" s="17"/>
      <c r="X557" s="17"/>
      <c r="Y557" s="10"/>
      <c r="Z557" s="10"/>
    </row>
    <row r="558" spans="8:26" ht="50.1" customHeight="1" x14ac:dyDescent="0.25">
      <c r="H558" s="16"/>
      <c r="I558" s="15"/>
      <c r="J558" s="15"/>
      <c r="K558" s="15"/>
      <c r="T558" s="17"/>
      <c r="U558" s="17"/>
      <c r="V558" s="17"/>
      <c r="W558" s="17"/>
      <c r="X558" s="17"/>
      <c r="Y558" s="10"/>
      <c r="Z558" s="10"/>
    </row>
    <row r="559" spans="8:26" ht="50.1" customHeight="1" x14ac:dyDescent="0.25">
      <c r="H559" s="16"/>
      <c r="I559" s="15"/>
      <c r="J559" s="15"/>
      <c r="K559" s="15"/>
      <c r="T559" s="17"/>
      <c r="U559" s="17"/>
      <c r="V559" s="17"/>
      <c r="W559" s="17"/>
      <c r="X559" s="17"/>
      <c r="Y559" s="10"/>
      <c r="Z559" s="10"/>
    </row>
    <row r="560" spans="8:26" ht="50.1" customHeight="1" x14ac:dyDescent="0.25">
      <c r="H560" s="16"/>
      <c r="I560" s="15"/>
      <c r="J560" s="15"/>
      <c r="K560" s="15"/>
      <c r="T560" s="17"/>
      <c r="U560" s="17"/>
      <c r="V560" s="17"/>
      <c r="W560" s="17"/>
      <c r="X560" s="17"/>
      <c r="Y560" s="10"/>
      <c r="Z560" s="10"/>
    </row>
    <row r="561" spans="8:26" ht="50.1" customHeight="1" x14ac:dyDescent="0.25">
      <c r="H561" s="16"/>
      <c r="I561" s="15"/>
      <c r="J561" s="15"/>
      <c r="K561" s="15"/>
      <c r="T561" s="17"/>
      <c r="U561" s="17"/>
      <c r="V561" s="17"/>
      <c r="W561" s="17"/>
      <c r="X561" s="17"/>
      <c r="Y561" s="10"/>
      <c r="Z561" s="10"/>
    </row>
    <row r="562" spans="8:26" ht="50.1" customHeight="1" x14ac:dyDescent="0.25">
      <c r="H562" s="16"/>
      <c r="I562" s="15"/>
      <c r="J562" s="15"/>
      <c r="K562" s="15"/>
      <c r="T562" s="17"/>
      <c r="U562" s="17"/>
      <c r="V562" s="17"/>
      <c r="W562" s="17"/>
      <c r="X562" s="17"/>
      <c r="Y562" s="10"/>
      <c r="Z562" s="10"/>
    </row>
    <row r="563" spans="8:26" ht="50.1" customHeight="1" x14ac:dyDescent="0.25">
      <c r="H563" s="16"/>
      <c r="I563" s="15"/>
      <c r="J563" s="15"/>
      <c r="K563" s="15"/>
      <c r="T563" s="17"/>
      <c r="U563" s="17"/>
      <c r="V563" s="17"/>
      <c r="W563" s="17"/>
      <c r="X563" s="17"/>
      <c r="Y563" s="10"/>
      <c r="Z563" s="10"/>
    </row>
    <row r="564" spans="8:26" ht="50.1" customHeight="1" x14ac:dyDescent="0.25">
      <c r="H564" s="16"/>
      <c r="I564" s="15"/>
      <c r="J564" s="15"/>
      <c r="K564" s="15"/>
      <c r="T564" s="17"/>
      <c r="U564" s="17"/>
      <c r="V564" s="17"/>
      <c r="W564" s="17"/>
      <c r="X564" s="17"/>
      <c r="Y564" s="10"/>
      <c r="Z564" s="10"/>
    </row>
    <row r="565" spans="8:26" ht="50.1" customHeight="1" x14ac:dyDescent="0.25">
      <c r="H565" s="16"/>
      <c r="I565" s="15"/>
      <c r="J565" s="15"/>
      <c r="K565" s="15"/>
      <c r="T565" s="17"/>
      <c r="U565" s="17"/>
      <c r="V565" s="17"/>
      <c r="W565" s="17"/>
      <c r="X565" s="17"/>
      <c r="Y565" s="10"/>
      <c r="Z565" s="10"/>
    </row>
    <row r="566" spans="8:26" ht="50.1" customHeight="1" x14ac:dyDescent="0.25">
      <c r="H566" s="16"/>
      <c r="I566" s="15"/>
      <c r="J566" s="15"/>
      <c r="K566" s="15"/>
      <c r="T566" s="17"/>
      <c r="U566" s="17"/>
      <c r="V566" s="17"/>
      <c r="W566" s="17"/>
      <c r="X566" s="17"/>
      <c r="Y566" s="10"/>
      <c r="Z566" s="10"/>
    </row>
    <row r="567" spans="8:26" ht="50.1" customHeight="1" x14ac:dyDescent="0.25">
      <c r="H567" s="16"/>
      <c r="I567" s="15"/>
      <c r="J567" s="15"/>
      <c r="K567" s="15"/>
      <c r="T567" s="17"/>
      <c r="U567" s="17"/>
      <c r="V567" s="17"/>
      <c r="W567" s="17"/>
      <c r="X567" s="17"/>
      <c r="Y567" s="10"/>
      <c r="Z567" s="10"/>
    </row>
    <row r="568" spans="8:26" ht="50.1" customHeight="1" x14ac:dyDescent="0.25">
      <c r="H568" s="16"/>
      <c r="I568" s="15"/>
      <c r="J568" s="15"/>
      <c r="K568" s="15"/>
      <c r="T568" s="17"/>
      <c r="U568" s="17"/>
      <c r="V568" s="17"/>
      <c r="W568" s="17"/>
      <c r="X568" s="17"/>
      <c r="Y568" s="10"/>
      <c r="Z568" s="10"/>
    </row>
    <row r="569" spans="8:26" ht="50.1" customHeight="1" x14ac:dyDescent="0.25">
      <c r="H569" s="16"/>
      <c r="I569" s="15"/>
      <c r="J569" s="15"/>
      <c r="K569" s="15"/>
      <c r="T569" s="17"/>
      <c r="U569" s="17"/>
      <c r="V569" s="17"/>
      <c r="W569" s="17"/>
      <c r="X569" s="17"/>
      <c r="Y569" s="10"/>
      <c r="Z569" s="10"/>
    </row>
    <row r="570" spans="8:26" ht="50.1" customHeight="1" x14ac:dyDescent="0.25">
      <c r="H570" s="16"/>
      <c r="I570" s="15"/>
      <c r="J570" s="15"/>
      <c r="K570" s="15"/>
      <c r="T570" s="17"/>
      <c r="U570" s="17"/>
      <c r="V570" s="17"/>
      <c r="W570" s="17"/>
      <c r="X570" s="17"/>
      <c r="Y570" s="10"/>
      <c r="Z570" s="10"/>
    </row>
    <row r="571" spans="8:26" ht="50.1" customHeight="1" x14ac:dyDescent="0.25">
      <c r="H571" s="16"/>
      <c r="I571" s="15"/>
      <c r="J571" s="15"/>
      <c r="K571" s="15"/>
      <c r="T571" s="17"/>
      <c r="U571" s="17"/>
      <c r="V571" s="17"/>
      <c r="W571" s="17"/>
      <c r="X571" s="17"/>
      <c r="Y571" s="10"/>
      <c r="Z571" s="10"/>
    </row>
    <row r="572" spans="8:26" ht="50.1" customHeight="1" x14ac:dyDescent="0.25">
      <c r="H572" s="16"/>
      <c r="I572" s="15"/>
      <c r="J572" s="15"/>
      <c r="K572" s="15"/>
      <c r="T572" s="17"/>
      <c r="U572" s="17"/>
      <c r="V572" s="17"/>
      <c r="W572" s="17"/>
      <c r="X572" s="17"/>
      <c r="Y572" s="10"/>
      <c r="Z572" s="10"/>
    </row>
    <row r="573" spans="8:26" ht="50.1" customHeight="1" x14ac:dyDescent="0.25">
      <c r="H573" s="16"/>
      <c r="I573" s="15"/>
      <c r="J573" s="15"/>
      <c r="K573" s="15"/>
      <c r="T573" s="17"/>
      <c r="U573" s="17"/>
      <c r="V573" s="17"/>
      <c r="W573" s="17"/>
      <c r="X573" s="17"/>
      <c r="Y573" s="10"/>
      <c r="Z573" s="10"/>
    </row>
    <row r="574" spans="8:26" ht="50.1" customHeight="1" x14ac:dyDescent="0.25">
      <c r="H574" s="16"/>
      <c r="I574" s="15"/>
      <c r="J574" s="15"/>
      <c r="K574" s="15"/>
      <c r="T574" s="17"/>
      <c r="U574" s="17"/>
      <c r="V574" s="17"/>
      <c r="W574" s="17"/>
      <c r="X574" s="17"/>
      <c r="Y574" s="10"/>
      <c r="Z574" s="10"/>
    </row>
    <row r="575" spans="8:26" ht="50.1" customHeight="1" x14ac:dyDescent="0.25">
      <c r="H575" s="16"/>
      <c r="I575" s="15"/>
      <c r="J575" s="15"/>
      <c r="K575" s="15"/>
      <c r="T575" s="17"/>
      <c r="U575" s="17"/>
      <c r="V575" s="17"/>
      <c r="W575" s="17"/>
      <c r="X575" s="17"/>
      <c r="Y575" s="10"/>
      <c r="Z575" s="10"/>
    </row>
    <row r="576" spans="8:26" ht="50.1" customHeight="1" x14ac:dyDescent="0.25">
      <c r="H576" s="16"/>
      <c r="I576" s="15"/>
      <c r="J576" s="15"/>
      <c r="K576" s="15"/>
      <c r="T576" s="17"/>
      <c r="U576" s="17"/>
      <c r="V576" s="17"/>
      <c r="W576" s="17"/>
      <c r="X576" s="17"/>
      <c r="Y576" s="10"/>
      <c r="Z576" s="10"/>
    </row>
    <row r="577" spans="8:26" ht="50.1" customHeight="1" x14ac:dyDescent="0.25">
      <c r="H577" s="16"/>
      <c r="I577" s="15"/>
      <c r="J577" s="15"/>
      <c r="K577" s="15"/>
      <c r="T577" s="17"/>
      <c r="U577" s="17"/>
      <c r="V577" s="17"/>
      <c r="W577" s="17"/>
      <c r="X577" s="17"/>
      <c r="Y577" s="10"/>
      <c r="Z577" s="10"/>
    </row>
    <row r="578" spans="8:26" ht="50.1" customHeight="1" x14ac:dyDescent="0.25">
      <c r="H578" s="16"/>
      <c r="I578" s="15"/>
      <c r="J578" s="15"/>
      <c r="K578" s="15"/>
      <c r="T578" s="17"/>
      <c r="U578" s="17"/>
      <c r="V578" s="17"/>
      <c r="W578" s="17"/>
      <c r="X578" s="17"/>
      <c r="Y578" s="10"/>
      <c r="Z578" s="10"/>
    </row>
    <row r="579" spans="8:26" ht="50.1" customHeight="1" x14ac:dyDescent="0.25">
      <c r="H579" s="16"/>
      <c r="I579" s="15"/>
      <c r="J579" s="15"/>
      <c r="K579" s="15"/>
      <c r="T579" s="17"/>
      <c r="U579" s="17"/>
      <c r="V579" s="17"/>
      <c r="W579" s="17"/>
      <c r="X579" s="17"/>
      <c r="Y579" s="10"/>
      <c r="Z579" s="10"/>
    </row>
    <row r="580" spans="8:26" ht="50.1" customHeight="1" x14ac:dyDescent="0.25">
      <c r="H580" s="16"/>
      <c r="I580" s="15"/>
      <c r="J580" s="15"/>
      <c r="K580" s="15"/>
      <c r="T580" s="17"/>
      <c r="U580" s="17"/>
      <c r="V580" s="17"/>
      <c r="W580" s="17"/>
      <c r="X580" s="17"/>
      <c r="Y580" s="10"/>
      <c r="Z580" s="10"/>
    </row>
    <row r="581" spans="8:26" ht="50.1" customHeight="1" x14ac:dyDescent="0.25">
      <c r="H581" s="16"/>
      <c r="I581" s="15"/>
      <c r="J581" s="15"/>
      <c r="K581" s="15"/>
      <c r="T581" s="17"/>
      <c r="U581" s="17"/>
      <c r="V581" s="17"/>
      <c r="W581" s="17"/>
      <c r="X581" s="17"/>
      <c r="Y581" s="10"/>
      <c r="Z581" s="10"/>
    </row>
    <row r="582" spans="8:26" ht="50.1" customHeight="1" x14ac:dyDescent="0.25">
      <c r="H582" s="16"/>
      <c r="I582" s="15"/>
      <c r="J582" s="15"/>
      <c r="K582" s="15"/>
      <c r="T582" s="17"/>
      <c r="U582" s="17"/>
      <c r="V582" s="17"/>
      <c r="W582" s="17"/>
      <c r="X582" s="17"/>
      <c r="Y582" s="10"/>
      <c r="Z582" s="10"/>
    </row>
    <row r="583" spans="8:26" ht="50.1" customHeight="1" x14ac:dyDescent="0.25">
      <c r="H583" s="16"/>
      <c r="I583" s="15"/>
      <c r="J583" s="15"/>
      <c r="K583" s="15"/>
      <c r="T583" s="17"/>
      <c r="U583" s="17"/>
      <c r="V583" s="17"/>
      <c r="W583" s="17"/>
      <c r="X583" s="17"/>
      <c r="Y583" s="10"/>
      <c r="Z583" s="10"/>
    </row>
    <row r="584" spans="8:26" ht="50.1" customHeight="1" x14ac:dyDescent="0.25">
      <c r="H584" s="16"/>
      <c r="I584" s="15"/>
      <c r="J584" s="15"/>
      <c r="K584" s="15"/>
      <c r="T584" s="17"/>
      <c r="U584" s="17"/>
      <c r="V584" s="17"/>
      <c r="W584" s="17"/>
      <c r="X584" s="17"/>
      <c r="Y584" s="10"/>
      <c r="Z584" s="10"/>
    </row>
    <row r="585" spans="8:26" ht="50.1" customHeight="1" x14ac:dyDescent="0.25">
      <c r="H585" s="16"/>
      <c r="I585" s="15"/>
      <c r="J585" s="15"/>
      <c r="K585" s="15"/>
      <c r="T585" s="17"/>
      <c r="U585" s="17"/>
      <c r="V585" s="17"/>
      <c r="W585" s="17"/>
      <c r="X585" s="17"/>
      <c r="Y585" s="10"/>
      <c r="Z585" s="10"/>
    </row>
    <row r="586" spans="8:26" ht="50.1" customHeight="1" x14ac:dyDescent="0.25">
      <c r="H586" s="16"/>
      <c r="I586" s="15"/>
      <c r="J586" s="15"/>
      <c r="K586" s="15"/>
      <c r="T586" s="17"/>
      <c r="U586" s="17"/>
      <c r="V586" s="17"/>
      <c r="W586" s="17"/>
      <c r="X586" s="17"/>
      <c r="Y586" s="10"/>
      <c r="Z586" s="10"/>
    </row>
    <row r="587" spans="8:26" ht="50.1" customHeight="1" x14ac:dyDescent="0.25">
      <c r="H587" s="16"/>
      <c r="I587" s="15"/>
      <c r="J587" s="15"/>
      <c r="K587" s="15"/>
      <c r="T587" s="17"/>
      <c r="U587" s="17"/>
      <c r="V587" s="17"/>
      <c r="W587" s="17"/>
      <c r="X587" s="17"/>
      <c r="Y587" s="10"/>
      <c r="Z587" s="10"/>
    </row>
    <row r="588" spans="8:26" ht="50.1" customHeight="1" x14ac:dyDescent="0.25">
      <c r="H588" s="16"/>
      <c r="I588" s="15"/>
      <c r="J588" s="15"/>
      <c r="K588" s="15"/>
      <c r="T588" s="17"/>
      <c r="U588" s="17"/>
      <c r="V588" s="17"/>
      <c r="W588" s="17"/>
      <c r="X588" s="17"/>
      <c r="Y588" s="10"/>
      <c r="Z588" s="10"/>
    </row>
    <row r="589" spans="8:26" ht="50.1" customHeight="1" x14ac:dyDescent="0.25">
      <c r="H589" s="16"/>
      <c r="I589" s="15"/>
      <c r="J589" s="15"/>
      <c r="K589" s="15"/>
      <c r="T589" s="17"/>
      <c r="U589" s="17"/>
      <c r="V589" s="17"/>
      <c r="W589" s="17"/>
      <c r="X589" s="17"/>
      <c r="Y589" s="10"/>
      <c r="Z589" s="10"/>
    </row>
    <row r="590" spans="8:26" ht="50.1" customHeight="1" x14ac:dyDescent="0.25">
      <c r="H590" s="16"/>
      <c r="I590" s="15"/>
      <c r="J590" s="15"/>
      <c r="K590" s="15"/>
      <c r="T590" s="17"/>
      <c r="U590" s="17"/>
      <c r="V590" s="17"/>
      <c r="W590" s="17"/>
      <c r="X590" s="17"/>
      <c r="Y590" s="10"/>
      <c r="Z590" s="10"/>
    </row>
    <row r="591" spans="8:26" ht="50.1" customHeight="1" x14ac:dyDescent="0.25">
      <c r="H591" s="16"/>
      <c r="I591" s="15"/>
      <c r="J591" s="15"/>
      <c r="K591" s="15"/>
      <c r="T591" s="17"/>
      <c r="U591" s="17"/>
      <c r="V591" s="17"/>
      <c r="W591" s="17"/>
      <c r="X591" s="17"/>
      <c r="Y591" s="10"/>
      <c r="Z591" s="10"/>
    </row>
    <row r="592" spans="8:26" ht="50.1" customHeight="1" x14ac:dyDescent="0.25">
      <c r="H592" s="16"/>
      <c r="I592" s="15"/>
      <c r="J592" s="15"/>
      <c r="K592" s="15"/>
      <c r="T592" s="17"/>
      <c r="U592" s="17"/>
      <c r="V592" s="17"/>
      <c r="W592" s="17"/>
      <c r="X592" s="17"/>
      <c r="Y592" s="10"/>
      <c r="Z592" s="10"/>
    </row>
    <row r="593" spans="8:26" ht="50.1" customHeight="1" x14ac:dyDescent="0.25">
      <c r="H593" s="16"/>
      <c r="I593" s="15"/>
      <c r="J593" s="15"/>
      <c r="K593" s="15"/>
      <c r="T593" s="17"/>
      <c r="U593" s="17"/>
      <c r="V593" s="17"/>
      <c r="W593" s="17"/>
      <c r="X593" s="17"/>
      <c r="Y593" s="10"/>
      <c r="Z593" s="10"/>
    </row>
    <row r="594" spans="8:26" ht="50.1" customHeight="1" x14ac:dyDescent="0.25">
      <c r="H594" s="16"/>
      <c r="I594" s="15"/>
      <c r="J594" s="15"/>
      <c r="K594" s="15"/>
      <c r="T594" s="17"/>
      <c r="U594" s="17"/>
      <c r="V594" s="17"/>
      <c r="W594" s="17"/>
      <c r="X594" s="17"/>
      <c r="Y594" s="10"/>
      <c r="Z594" s="10"/>
    </row>
    <row r="595" spans="8:26" ht="50.1" customHeight="1" x14ac:dyDescent="0.25">
      <c r="H595" s="16"/>
      <c r="I595" s="15"/>
      <c r="J595" s="15"/>
      <c r="K595" s="15"/>
      <c r="T595" s="17"/>
      <c r="U595" s="17"/>
      <c r="V595" s="17"/>
      <c r="W595" s="17"/>
      <c r="X595" s="17"/>
      <c r="Y595" s="10"/>
      <c r="Z595" s="10"/>
    </row>
    <row r="596" spans="8:26" ht="50.1" customHeight="1" x14ac:dyDescent="0.25">
      <c r="H596" s="16"/>
      <c r="I596" s="15"/>
      <c r="J596" s="15"/>
      <c r="K596" s="15"/>
      <c r="T596" s="17"/>
      <c r="U596" s="17"/>
      <c r="V596" s="17"/>
      <c r="W596" s="17"/>
      <c r="X596" s="17"/>
      <c r="Y596" s="10"/>
      <c r="Z596" s="10"/>
    </row>
    <row r="597" spans="8:26" ht="50.1" customHeight="1" x14ac:dyDescent="0.25">
      <c r="H597" s="16"/>
      <c r="I597" s="15"/>
      <c r="J597" s="15"/>
      <c r="K597" s="15"/>
      <c r="T597" s="17"/>
      <c r="U597" s="17"/>
      <c r="V597" s="17"/>
      <c r="W597" s="17"/>
      <c r="X597" s="17"/>
      <c r="Y597" s="10"/>
      <c r="Z597" s="10"/>
    </row>
    <row r="598" spans="8:26" ht="50.1" customHeight="1" x14ac:dyDescent="0.25">
      <c r="H598" s="16"/>
      <c r="I598" s="15"/>
      <c r="J598" s="15"/>
      <c r="K598" s="15"/>
      <c r="T598" s="17"/>
      <c r="U598" s="17"/>
      <c r="V598" s="17"/>
      <c r="W598" s="17"/>
      <c r="X598" s="17"/>
      <c r="Y598" s="10"/>
      <c r="Z598" s="10"/>
    </row>
    <row r="599" spans="8:26" ht="50.1" customHeight="1" x14ac:dyDescent="0.25">
      <c r="H599" s="16"/>
      <c r="I599" s="15"/>
      <c r="J599" s="15"/>
      <c r="K599" s="15"/>
      <c r="T599" s="17"/>
      <c r="U599" s="17"/>
      <c r="V599" s="17"/>
      <c r="W599" s="17"/>
      <c r="X599" s="17"/>
      <c r="Y599" s="10"/>
      <c r="Z599" s="10"/>
    </row>
    <row r="600" spans="8:26" ht="50.1" customHeight="1" x14ac:dyDescent="0.25">
      <c r="H600" s="16"/>
      <c r="I600" s="15"/>
      <c r="J600" s="15"/>
      <c r="K600" s="15"/>
      <c r="T600" s="17"/>
      <c r="U600" s="17"/>
      <c r="V600" s="17"/>
      <c r="W600" s="17"/>
      <c r="X600" s="17"/>
      <c r="Y600" s="10"/>
      <c r="Z600" s="10"/>
    </row>
    <row r="601" spans="8:26" ht="50.1" customHeight="1" x14ac:dyDescent="0.25">
      <c r="H601" s="16"/>
      <c r="I601" s="15"/>
      <c r="J601" s="15"/>
      <c r="K601" s="15"/>
      <c r="T601" s="17"/>
      <c r="U601" s="17"/>
      <c r="V601" s="17"/>
      <c r="W601" s="17"/>
      <c r="X601" s="17"/>
      <c r="Y601" s="10"/>
      <c r="Z601" s="10"/>
    </row>
    <row r="602" spans="8:26" ht="50.1" customHeight="1" x14ac:dyDescent="0.25">
      <c r="H602" s="16"/>
      <c r="I602" s="15"/>
      <c r="J602" s="15"/>
      <c r="K602" s="15"/>
      <c r="T602" s="17"/>
      <c r="U602" s="17"/>
      <c r="V602" s="17"/>
      <c r="W602" s="17"/>
      <c r="X602" s="17"/>
      <c r="Y602" s="10"/>
      <c r="Z602" s="10"/>
    </row>
    <row r="603" spans="8:26" ht="50.1" customHeight="1" x14ac:dyDescent="0.25">
      <c r="H603" s="16"/>
      <c r="I603" s="15"/>
      <c r="J603" s="15"/>
      <c r="K603" s="15"/>
      <c r="T603" s="17"/>
      <c r="U603" s="17"/>
      <c r="V603" s="17"/>
      <c r="W603" s="17"/>
      <c r="X603" s="17"/>
      <c r="Y603" s="10"/>
      <c r="Z603" s="10"/>
    </row>
    <row r="604" spans="8:26" ht="50.1" customHeight="1" x14ac:dyDescent="0.25">
      <c r="H604" s="16"/>
      <c r="I604" s="15"/>
      <c r="J604" s="15"/>
      <c r="K604" s="15"/>
      <c r="T604" s="17"/>
      <c r="U604" s="17"/>
      <c r="V604" s="17"/>
      <c r="W604" s="17"/>
      <c r="X604" s="17"/>
      <c r="Y604" s="10"/>
      <c r="Z604" s="10"/>
    </row>
    <row r="605" spans="8:26" ht="50.1" customHeight="1" x14ac:dyDescent="0.25">
      <c r="H605" s="16"/>
      <c r="I605" s="15"/>
      <c r="J605" s="15"/>
      <c r="K605" s="15"/>
      <c r="T605" s="17"/>
      <c r="U605" s="17"/>
      <c r="V605" s="17"/>
      <c r="W605" s="17"/>
      <c r="X605" s="17"/>
      <c r="Y605" s="10"/>
      <c r="Z605" s="10"/>
    </row>
    <row r="606" spans="8:26" ht="50.1" customHeight="1" x14ac:dyDescent="0.25">
      <c r="H606" s="16"/>
      <c r="I606" s="15"/>
      <c r="J606" s="15"/>
      <c r="K606" s="15"/>
      <c r="T606" s="17"/>
      <c r="U606" s="17"/>
      <c r="V606" s="17"/>
      <c r="W606" s="17"/>
      <c r="X606" s="17"/>
      <c r="Y606" s="10"/>
      <c r="Z606" s="10"/>
    </row>
    <row r="607" spans="8:26" ht="50.1" customHeight="1" x14ac:dyDescent="0.25">
      <c r="H607" s="16"/>
      <c r="I607" s="15"/>
      <c r="J607" s="15"/>
      <c r="K607" s="15"/>
      <c r="T607" s="17"/>
      <c r="U607" s="17"/>
      <c r="V607" s="17"/>
      <c r="W607" s="17"/>
      <c r="X607" s="17"/>
      <c r="Y607" s="10"/>
      <c r="Z607" s="10"/>
    </row>
    <row r="608" spans="8:26" ht="50.1" customHeight="1" x14ac:dyDescent="0.25">
      <c r="H608" s="16"/>
      <c r="I608" s="15"/>
      <c r="J608" s="15"/>
      <c r="K608" s="15"/>
      <c r="T608" s="17"/>
      <c r="U608" s="17"/>
      <c r="V608" s="17"/>
      <c r="W608" s="17"/>
      <c r="X608" s="17"/>
      <c r="Y608" s="10"/>
      <c r="Z608" s="10"/>
    </row>
    <row r="609" spans="8:26" ht="50.1" customHeight="1" x14ac:dyDescent="0.25">
      <c r="H609" s="16"/>
      <c r="I609" s="15"/>
      <c r="J609" s="15"/>
      <c r="K609" s="15"/>
      <c r="T609" s="17"/>
      <c r="U609" s="17"/>
      <c r="V609" s="17"/>
      <c r="W609" s="17"/>
      <c r="X609" s="17"/>
      <c r="Y609" s="10"/>
      <c r="Z609" s="10"/>
    </row>
    <row r="610" spans="8:26" ht="50.1" customHeight="1" x14ac:dyDescent="0.25">
      <c r="H610" s="16"/>
      <c r="I610" s="15"/>
      <c r="J610" s="15"/>
      <c r="K610" s="15"/>
      <c r="T610" s="17"/>
      <c r="U610" s="17"/>
      <c r="V610" s="17"/>
      <c r="W610" s="17"/>
      <c r="X610" s="17"/>
      <c r="Y610" s="10"/>
      <c r="Z610" s="10"/>
    </row>
    <row r="611" spans="8:26" ht="50.1" customHeight="1" x14ac:dyDescent="0.25">
      <c r="H611" s="16"/>
      <c r="I611" s="15"/>
      <c r="J611" s="15"/>
      <c r="K611" s="15"/>
      <c r="T611" s="17"/>
      <c r="U611" s="17"/>
      <c r="V611" s="17"/>
      <c r="W611" s="17"/>
      <c r="X611" s="17"/>
      <c r="Y611" s="10"/>
      <c r="Z611" s="10"/>
    </row>
    <row r="612" spans="8:26" ht="50.1" customHeight="1" x14ac:dyDescent="0.25">
      <c r="H612" s="16"/>
      <c r="I612" s="15"/>
      <c r="J612" s="15"/>
      <c r="K612" s="15"/>
      <c r="T612" s="17"/>
      <c r="U612" s="17"/>
      <c r="V612" s="17"/>
      <c r="W612" s="17"/>
      <c r="X612" s="17"/>
      <c r="Y612" s="10"/>
      <c r="Z612" s="10"/>
    </row>
    <row r="613" spans="8:26" ht="50.1" customHeight="1" x14ac:dyDescent="0.25">
      <c r="H613" s="16"/>
      <c r="I613" s="15"/>
      <c r="J613" s="15"/>
      <c r="K613" s="15"/>
      <c r="T613" s="17"/>
      <c r="U613" s="17"/>
      <c r="V613" s="17"/>
      <c r="W613" s="17"/>
      <c r="X613" s="17"/>
      <c r="Y613" s="10"/>
      <c r="Z613" s="10"/>
    </row>
    <row r="614" spans="8:26" ht="50.1" customHeight="1" x14ac:dyDescent="0.25">
      <c r="H614" s="16"/>
      <c r="I614" s="15"/>
      <c r="J614" s="15"/>
      <c r="K614" s="15"/>
      <c r="T614" s="17"/>
      <c r="U614" s="17"/>
      <c r="V614" s="17"/>
      <c r="W614" s="17"/>
      <c r="X614" s="17"/>
      <c r="Y614" s="10"/>
      <c r="Z614" s="10"/>
    </row>
    <row r="615" spans="8:26" ht="50.1" customHeight="1" x14ac:dyDescent="0.25">
      <c r="H615" s="16"/>
      <c r="I615" s="15"/>
      <c r="J615" s="15"/>
      <c r="K615" s="15"/>
      <c r="T615" s="17"/>
      <c r="U615" s="17"/>
      <c r="V615" s="17"/>
      <c r="W615" s="17"/>
      <c r="X615" s="17"/>
      <c r="Y615" s="10"/>
      <c r="Z615" s="10"/>
    </row>
    <row r="616" spans="8:26" ht="50.1" customHeight="1" x14ac:dyDescent="0.25">
      <c r="H616" s="16"/>
      <c r="I616" s="15"/>
      <c r="J616" s="15"/>
      <c r="K616" s="15"/>
      <c r="T616" s="17"/>
      <c r="U616" s="17"/>
      <c r="V616" s="17"/>
      <c r="W616" s="17"/>
      <c r="X616" s="17"/>
      <c r="Y616" s="10"/>
      <c r="Z616" s="10"/>
    </row>
    <row r="617" spans="8:26" ht="50.1" customHeight="1" x14ac:dyDescent="0.25">
      <c r="H617" s="16"/>
      <c r="I617" s="15"/>
      <c r="J617" s="15"/>
      <c r="K617" s="15"/>
      <c r="T617" s="17"/>
      <c r="U617" s="17"/>
      <c r="V617" s="17"/>
      <c r="W617" s="17"/>
      <c r="X617" s="17"/>
      <c r="Y617" s="10"/>
      <c r="Z617" s="10"/>
    </row>
    <row r="618" spans="8:26" ht="50.1" customHeight="1" x14ac:dyDescent="0.25">
      <c r="H618" s="16"/>
      <c r="I618" s="15"/>
      <c r="J618" s="15"/>
      <c r="K618" s="15"/>
      <c r="T618" s="17"/>
      <c r="U618" s="17"/>
      <c r="V618" s="17"/>
      <c r="W618" s="17"/>
      <c r="X618" s="17"/>
      <c r="Y618" s="10"/>
      <c r="Z618" s="10"/>
    </row>
    <row r="619" spans="8:26" ht="50.1" customHeight="1" x14ac:dyDescent="0.25">
      <c r="H619" s="16"/>
      <c r="I619" s="15"/>
      <c r="J619" s="15"/>
      <c r="K619" s="15"/>
      <c r="T619" s="17"/>
      <c r="U619" s="17"/>
      <c r="V619" s="17"/>
      <c r="W619" s="17"/>
      <c r="X619" s="17"/>
      <c r="Y619" s="10"/>
      <c r="Z619" s="10"/>
    </row>
    <row r="620" spans="8:26" ht="50.1" customHeight="1" x14ac:dyDescent="0.25">
      <c r="H620" s="16"/>
      <c r="I620" s="15"/>
      <c r="J620" s="15"/>
      <c r="K620" s="15"/>
      <c r="T620" s="17"/>
      <c r="U620" s="17"/>
      <c r="V620" s="17"/>
      <c r="W620" s="17"/>
      <c r="X620" s="17"/>
      <c r="Y620" s="10"/>
      <c r="Z620" s="10"/>
    </row>
    <row r="621" spans="8:26" ht="50.1" customHeight="1" x14ac:dyDescent="0.25">
      <c r="H621" s="16"/>
      <c r="I621" s="15"/>
      <c r="J621" s="15"/>
      <c r="K621" s="15"/>
      <c r="T621" s="17"/>
      <c r="U621" s="17"/>
      <c r="V621" s="17"/>
      <c r="W621" s="17"/>
      <c r="X621" s="17"/>
      <c r="Y621" s="10"/>
      <c r="Z621" s="10"/>
    </row>
    <row r="622" spans="8:26" ht="50.1" customHeight="1" x14ac:dyDescent="0.25">
      <c r="H622" s="16"/>
      <c r="I622" s="15"/>
      <c r="J622" s="15"/>
      <c r="K622" s="15"/>
      <c r="T622" s="17"/>
      <c r="U622" s="17"/>
      <c r="V622" s="17"/>
      <c r="W622" s="17"/>
      <c r="X622" s="17"/>
      <c r="Y622" s="10"/>
      <c r="Z622" s="10"/>
    </row>
    <row r="623" spans="8:26" ht="50.1" customHeight="1" x14ac:dyDescent="0.25">
      <c r="H623" s="16"/>
      <c r="I623" s="15"/>
      <c r="J623" s="15"/>
      <c r="K623" s="15"/>
      <c r="T623" s="17"/>
      <c r="U623" s="17"/>
      <c r="V623" s="17"/>
      <c r="W623" s="17"/>
      <c r="X623" s="17"/>
      <c r="Y623" s="10"/>
      <c r="Z623" s="10"/>
    </row>
    <row r="624" spans="8:26" ht="50.1" customHeight="1" x14ac:dyDescent="0.25">
      <c r="H624" s="16"/>
      <c r="I624" s="15"/>
      <c r="J624" s="15"/>
      <c r="K624" s="15"/>
      <c r="T624" s="17"/>
      <c r="U624" s="17"/>
      <c r="V624" s="17"/>
      <c r="W624" s="17"/>
      <c r="X624" s="17"/>
      <c r="Y624" s="10"/>
      <c r="Z624" s="10"/>
    </row>
    <row r="625" spans="8:26" ht="50.1" customHeight="1" x14ac:dyDescent="0.25">
      <c r="H625" s="16"/>
      <c r="I625" s="15"/>
      <c r="J625" s="15"/>
      <c r="K625" s="15"/>
      <c r="T625" s="17"/>
      <c r="U625" s="17"/>
      <c r="V625" s="17"/>
      <c r="W625" s="17"/>
      <c r="X625" s="17"/>
      <c r="Y625" s="10"/>
      <c r="Z625" s="10"/>
    </row>
    <row r="626" spans="8:26" ht="50.1" customHeight="1" x14ac:dyDescent="0.25">
      <c r="H626" s="16"/>
      <c r="I626" s="15"/>
      <c r="J626" s="15"/>
      <c r="K626" s="15"/>
      <c r="T626" s="17"/>
      <c r="U626" s="17"/>
      <c r="V626" s="17"/>
      <c r="W626" s="17"/>
      <c r="X626" s="17"/>
      <c r="Y626" s="10"/>
      <c r="Z626" s="10"/>
    </row>
    <row r="627" spans="8:26" ht="50.1" customHeight="1" x14ac:dyDescent="0.25">
      <c r="H627" s="16"/>
      <c r="I627" s="15"/>
      <c r="J627" s="15"/>
      <c r="K627" s="15"/>
      <c r="T627" s="17"/>
      <c r="U627" s="17"/>
      <c r="V627" s="17"/>
      <c r="W627" s="17"/>
      <c r="X627" s="17"/>
      <c r="Y627" s="10"/>
      <c r="Z627" s="10"/>
    </row>
    <row r="628" spans="8:26" ht="50.1" customHeight="1" x14ac:dyDescent="0.25">
      <c r="H628" s="16"/>
      <c r="I628" s="15"/>
      <c r="J628" s="15"/>
      <c r="K628" s="15"/>
      <c r="T628" s="17"/>
      <c r="U628" s="17"/>
      <c r="V628" s="17"/>
      <c r="W628" s="17"/>
      <c r="X628" s="17"/>
      <c r="Y628" s="10"/>
      <c r="Z628" s="10"/>
    </row>
    <row r="629" spans="8:26" ht="50.1" customHeight="1" x14ac:dyDescent="0.25">
      <c r="H629" s="16"/>
      <c r="I629" s="15"/>
      <c r="J629" s="15"/>
      <c r="K629" s="15"/>
      <c r="T629" s="17"/>
      <c r="U629" s="17"/>
      <c r="V629" s="17"/>
      <c r="W629" s="17"/>
      <c r="X629" s="17"/>
      <c r="Y629" s="10"/>
      <c r="Z629" s="10"/>
    </row>
    <row r="630" spans="8:26" ht="50.1" customHeight="1" x14ac:dyDescent="0.25">
      <c r="H630" s="16"/>
      <c r="I630" s="15"/>
      <c r="J630" s="15"/>
      <c r="K630" s="15"/>
      <c r="T630" s="17"/>
      <c r="U630" s="17"/>
      <c r="V630" s="17"/>
      <c r="W630" s="17"/>
      <c r="X630" s="17"/>
      <c r="Y630" s="10"/>
      <c r="Z630" s="10"/>
    </row>
    <row r="631" spans="8:26" ht="50.1" customHeight="1" x14ac:dyDescent="0.25">
      <c r="H631" s="16"/>
      <c r="I631" s="15"/>
      <c r="J631" s="15"/>
      <c r="K631" s="15"/>
      <c r="T631" s="17"/>
      <c r="U631" s="17"/>
      <c r="V631" s="17"/>
      <c r="W631" s="17"/>
      <c r="X631" s="17"/>
      <c r="Y631" s="10"/>
      <c r="Z631" s="10"/>
    </row>
    <row r="632" spans="8:26" ht="50.1" customHeight="1" x14ac:dyDescent="0.25">
      <c r="H632" s="16"/>
      <c r="I632" s="15"/>
      <c r="J632" s="15"/>
      <c r="K632" s="15"/>
      <c r="T632" s="17"/>
      <c r="U632" s="17"/>
      <c r="V632" s="17"/>
      <c r="W632" s="17"/>
      <c r="X632" s="17"/>
      <c r="Y632" s="10"/>
      <c r="Z632" s="10"/>
    </row>
    <row r="633" spans="8:26" ht="50.1" customHeight="1" x14ac:dyDescent="0.25">
      <c r="H633" s="16"/>
      <c r="I633" s="15"/>
      <c r="J633" s="15"/>
      <c r="K633" s="15"/>
      <c r="T633" s="17"/>
      <c r="U633" s="17"/>
      <c r="V633" s="17"/>
      <c r="W633" s="17"/>
      <c r="X633" s="17"/>
      <c r="Y633" s="10"/>
      <c r="Z633" s="10"/>
    </row>
    <row r="634" spans="8:26" ht="50.1" customHeight="1" x14ac:dyDescent="0.25">
      <c r="H634" s="16"/>
      <c r="I634" s="15"/>
      <c r="J634" s="15"/>
      <c r="K634" s="15"/>
      <c r="T634" s="17"/>
      <c r="U634" s="17"/>
      <c r="V634" s="17"/>
      <c r="W634" s="17"/>
      <c r="X634" s="17"/>
      <c r="Y634" s="10"/>
      <c r="Z634" s="10"/>
    </row>
    <row r="635" spans="8:26" ht="50.1" customHeight="1" x14ac:dyDescent="0.25">
      <c r="H635" s="16"/>
      <c r="I635" s="15"/>
      <c r="J635" s="15"/>
      <c r="K635" s="15"/>
      <c r="T635" s="17"/>
      <c r="U635" s="17"/>
      <c r="V635" s="17"/>
      <c r="W635" s="17"/>
      <c r="X635" s="17"/>
      <c r="Y635" s="10"/>
      <c r="Z635" s="10"/>
    </row>
    <row r="636" spans="8:26" ht="50.1" customHeight="1" x14ac:dyDescent="0.25">
      <c r="H636" s="16"/>
      <c r="I636" s="15"/>
      <c r="J636" s="15"/>
      <c r="K636" s="15"/>
      <c r="T636" s="17"/>
      <c r="U636" s="17"/>
      <c r="V636" s="17"/>
      <c r="W636" s="17"/>
      <c r="X636" s="17"/>
      <c r="Y636" s="10"/>
      <c r="Z636" s="10"/>
    </row>
    <row r="637" spans="8:26" ht="50.1" customHeight="1" x14ac:dyDescent="0.25">
      <c r="H637" s="16"/>
      <c r="I637" s="15"/>
      <c r="J637" s="15"/>
      <c r="K637" s="15"/>
      <c r="T637" s="17"/>
      <c r="U637" s="17"/>
      <c r="V637" s="17"/>
      <c r="W637" s="17"/>
      <c r="X637" s="17"/>
      <c r="Y637" s="10"/>
      <c r="Z637" s="10"/>
    </row>
    <row r="638" spans="8:26" ht="50.1" customHeight="1" x14ac:dyDescent="0.25">
      <c r="H638" s="16"/>
      <c r="I638" s="15"/>
      <c r="J638" s="15"/>
      <c r="K638" s="15"/>
      <c r="T638" s="17"/>
      <c r="U638" s="17"/>
      <c r="V638" s="17"/>
      <c r="W638" s="17"/>
      <c r="X638" s="17"/>
      <c r="Y638" s="10"/>
      <c r="Z638" s="10"/>
    </row>
    <row r="639" spans="8:26" ht="50.1" customHeight="1" x14ac:dyDescent="0.25">
      <c r="H639" s="16"/>
      <c r="I639" s="15"/>
      <c r="J639" s="15"/>
      <c r="K639" s="15"/>
      <c r="T639" s="17"/>
      <c r="U639" s="17"/>
      <c r="V639" s="17"/>
      <c r="W639" s="17"/>
      <c r="X639" s="17"/>
      <c r="Y639" s="10"/>
      <c r="Z639" s="10"/>
    </row>
    <row r="640" spans="8:26" ht="50.1" customHeight="1" x14ac:dyDescent="0.25">
      <c r="H640" s="16"/>
      <c r="I640" s="15"/>
      <c r="J640" s="15"/>
      <c r="K640" s="15"/>
      <c r="T640" s="17"/>
      <c r="U640" s="17"/>
      <c r="V640" s="17"/>
      <c r="W640" s="17"/>
      <c r="X640" s="17"/>
      <c r="Y640" s="10"/>
      <c r="Z640" s="10"/>
    </row>
    <row r="641" spans="8:26" ht="50.1" customHeight="1" x14ac:dyDescent="0.25">
      <c r="H641" s="16"/>
      <c r="I641" s="15"/>
      <c r="J641" s="15"/>
      <c r="K641" s="15"/>
      <c r="T641" s="17"/>
      <c r="U641" s="17"/>
      <c r="V641" s="17"/>
      <c r="W641" s="17"/>
      <c r="X641" s="17"/>
      <c r="Y641" s="10"/>
      <c r="Z641" s="10"/>
    </row>
    <row r="642" spans="8:26" ht="50.1" customHeight="1" x14ac:dyDescent="0.25">
      <c r="H642" s="16"/>
      <c r="I642" s="15"/>
      <c r="J642" s="15"/>
      <c r="K642" s="15"/>
      <c r="T642" s="17"/>
      <c r="U642" s="17"/>
      <c r="V642" s="17"/>
      <c r="W642" s="17"/>
      <c r="X642" s="17"/>
      <c r="Y642" s="10"/>
      <c r="Z642" s="10"/>
    </row>
    <row r="643" spans="8:26" ht="50.1" customHeight="1" x14ac:dyDescent="0.25">
      <c r="H643" s="16"/>
      <c r="I643" s="15"/>
      <c r="J643" s="15"/>
      <c r="K643" s="15"/>
      <c r="T643" s="17"/>
      <c r="U643" s="17"/>
      <c r="V643" s="17"/>
      <c r="W643" s="17"/>
      <c r="X643" s="17"/>
      <c r="Y643" s="10"/>
      <c r="Z643" s="10"/>
    </row>
    <row r="644" spans="8:26" ht="50.1" customHeight="1" x14ac:dyDescent="0.25">
      <c r="H644" s="16"/>
      <c r="I644" s="15"/>
      <c r="J644" s="15"/>
      <c r="K644" s="15"/>
      <c r="T644" s="17"/>
      <c r="U644" s="17"/>
      <c r="V644" s="17"/>
      <c r="W644" s="17"/>
      <c r="X644" s="17"/>
      <c r="Y644" s="10"/>
      <c r="Z644" s="10"/>
    </row>
    <row r="645" spans="8:26" ht="50.1" customHeight="1" x14ac:dyDescent="0.25">
      <c r="H645" s="16"/>
      <c r="I645" s="15"/>
      <c r="J645" s="15"/>
      <c r="K645" s="15"/>
      <c r="T645" s="17"/>
      <c r="U645" s="17"/>
      <c r="V645" s="17"/>
      <c r="W645" s="17"/>
      <c r="X645" s="17"/>
      <c r="Y645" s="10"/>
      <c r="Z645" s="10"/>
    </row>
    <row r="646" spans="8:26" ht="50.1" customHeight="1" x14ac:dyDescent="0.25">
      <c r="H646" s="16"/>
      <c r="I646" s="15"/>
      <c r="J646" s="15"/>
      <c r="K646" s="15"/>
      <c r="T646" s="17"/>
      <c r="U646" s="17"/>
      <c r="V646" s="17"/>
      <c r="W646" s="17"/>
      <c r="X646" s="17"/>
      <c r="Y646" s="10"/>
      <c r="Z646" s="10"/>
    </row>
    <row r="647" spans="8:26" ht="50.1" customHeight="1" x14ac:dyDescent="0.25">
      <c r="H647" s="16"/>
      <c r="I647" s="15"/>
      <c r="J647" s="15"/>
      <c r="K647" s="15"/>
      <c r="T647" s="17"/>
      <c r="U647" s="17"/>
      <c r="V647" s="17"/>
      <c r="W647" s="17"/>
      <c r="X647" s="17"/>
      <c r="Y647" s="10"/>
      <c r="Z647" s="10"/>
    </row>
    <row r="648" spans="8:26" ht="50.1" customHeight="1" x14ac:dyDescent="0.25">
      <c r="H648" s="16"/>
      <c r="I648" s="15"/>
      <c r="J648" s="15"/>
      <c r="K648" s="15"/>
      <c r="T648" s="17"/>
      <c r="U648" s="17"/>
      <c r="V648" s="17"/>
      <c r="W648" s="17"/>
      <c r="X648" s="17"/>
      <c r="Y648" s="10"/>
      <c r="Z648" s="10"/>
    </row>
    <row r="649" spans="8:26" ht="50.1" customHeight="1" x14ac:dyDescent="0.25">
      <c r="H649" s="16"/>
      <c r="I649" s="15"/>
      <c r="J649" s="15"/>
      <c r="K649" s="15"/>
      <c r="T649" s="17"/>
      <c r="U649" s="17"/>
      <c r="V649" s="17"/>
      <c r="W649" s="17"/>
      <c r="X649" s="17"/>
      <c r="Y649" s="10"/>
      <c r="Z649" s="10"/>
    </row>
    <row r="650" spans="8:26" ht="50.1" customHeight="1" x14ac:dyDescent="0.25">
      <c r="H650" s="16"/>
      <c r="I650" s="15"/>
      <c r="J650" s="15"/>
      <c r="K650" s="15"/>
      <c r="T650" s="17"/>
      <c r="U650" s="17"/>
      <c r="V650" s="17"/>
      <c r="W650" s="17"/>
      <c r="X650" s="17"/>
      <c r="Y650" s="10"/>
      <c r="Z650" s="10"/>
    </row>
    <row r="651" spans="8:26" ht="50.1" customHeight="1" x14ac:dyDescent="0.25">
      <c r="H651" s="16"/>
      <c r="I651" s="15"/>
      <c r="J651" s="15"/>
      <c r="K651" s="15"/>
      <c r="T651" s="17"/>
      <c r="U651" s="17"/>
      <c r="V651" s="17"/>
      <c r="W651" s="17"/>
      <c r="X651" s="17"/>
      <c r="Y651" s="10"/>
      <c r="Z651" s="10"/>
    </row>
    <row r="652" spans="8:26" ht="50.1" customHeight="1" x14ac:dyDescent="0.25">
      <c r="H652" s="16"/>
      <c r="I652" s="15"/>
      <c r="J652" s="15"/>
      <c r="K652" s="15"/>
      <c r="T652" s="17"/>
      <c r="U652" s="17"/>
      <c r="V652" s="17"/>
      <c r="W652" s="17"/>
      <c r="X652" s="17"/>
      <c r="Y652" s="10"/>
      <c r="Z652" s="10"/>
    </row>
    <row r="653" spans="8:26" ht="50.1" customHeight="1" x14ac:dyDescent="0.25">
      <c r="H653" s="16"/>
      <c r="I653" s="15"/>
      <c r="J653" s="15"/>
      <c r="K653" s="15"/>
      <c r="T653" s="17"/>
      <c r="U653" s="17"/>
      <c r="V653" s="17"/>
      <c r="W653" s="17"/>
      <c r="X653" s="17"/>
      <c r="Y653" s="10"/>
      <c r="Z653" s="10"/>
    </row>
    <row r="654" spans="8:26" ht="50.1" customHeight="1" x14ac:dyDescent="0.25">
      <c r="H654" s="16"/>
      <c r="I654" s="15"/>
      <c r="J654" s="15"/>
      <c r="K654" s="15"/>
      <c r="T654" s="17"/>
      <c r="U654" s="17"/>
      <c r="V654" s="17"/>
      <c r="W654" s="17"/>
      <c r="X654" s="17"/>
      <c r="Y654" s="10"/>
      <c r="Z654" s="10"/>
    </row>
    <row r="655" spans="8:26" ht="50.1" customHeight="1" x14ac:dyDescent="0.25">
      <c r="H655" s="16"/>
      <c r="I655" s="15"/>
      <c r="J655" s="15"/>
      <c r="K655" s="15"/>
      <c r="T655" s="17"/>
      <c r="U655" s="17"/>
      <c r="V655" s="17"/>
      <c r="W655" s="17"/>
      <c r="X655" s="17"/>
      <c r="Y655" s="10"/>
      <c r="Z655" s="10"/>
    </row>
    <row r="656" spans="8:26" ht="50.1" customHeight="1" x14ac:dyDescent="0.25">
      <c r="H656" s="16"/>
      <c r="I656" s="15"/>
      <c r="J656" s="15"/>
      <c r="K656" s="15"/>
      <c r="T656" s="17"/>
      <c r="U656" s="17"/>
      <c r="V656" s="17"/>
      <c r="W656" s="17"/>
      <c r="X656" s="17"/>
      <c r="Y656" s="10"/>
      <c r="Z656" s="10"/>
    </row>
    <row r="657" spans="8:26" ht="50.1" customHeight="1" x14ac:dyDescent="0.25">
      <c r="H657" s="16"/>
      <c r="I657" s="15"/>
      <c r="J657" s="15"/>
      <c r="K657" s="15"/>
      <c r="T657" s="17"/>
      <c r="U657" s="17"/>
      <c r="V657" s="17"/>
      <c r="W657" s="17"/>
      <c r="X657" s="17"/>
      <c r="Y657" s="10"/>
      <c r="Z657" s="10"/>
    </row>
    <row r="658" spans="8:26" ht="50.1" customHeight="1" x14ac:dyDescent="0.25">
      <c r="H658" s="16"/>
      <c r="I658" s="15"/>
      <c r="J658" s="15"/>
      <c r="K658" s="15"/>
      <c r="T658" s="17"/>
      <c r="U658" s="17"/>
      <c r="V658" s="17"/>
      <c r="W658" s="17"/>
      <c r="X658" s="17"/>
      <c r="Y658" s="10"/>
      <c r="Z658" s="10"/>
    </row>
    <row r="659" spans="8:26" ht="50.1" customHeight="1" x14ac:dyDescent="0.25">
      <c r="H659" s="16"/>
      <c r="I659" s="15"/>
      <c r="J659" s="15"/>
      <c r="K659" s="15"/>
      <c r="T659" s="17"/>
      <c r="U659" s="17"/>
      <c r="V659" s="17"/>
      <c r="W659" s="17"/>
      <c r="X659" s="17"/>
      <c r="Y659" s="10"/>
      <c r="Z659" s="10"/>
    </row>
    <row r="660" spans="8:26" ht="50.1" customHeight="1" x14ac:dyDescent="0.25">
      <c r="H660" s="16"/>
      <c r="I660" s="15"/>
      <c r="J660" s="15"/>
      <c r="K660" s="15"/>
      <c r="T660" s="17"/>
      <c r="U660" s="17"/>
      <c r="V660" s="17"/>
      <c r="W660" s="17"/>
      <c r="X660" s="17"/>
      <c r="Y660" s="10"/>
      <c r="Z660" s="10"/>
    </row>
    <row r="661" spans="8:26" ht="50.1" customHeight="1" x14ac:dyDescent="0.25">
      <c r="H661" s="16"/>
      <c r="I661" s="15"/>
      <c r="J661" s="15"/>
      <c r="K661" s="15"/>
      <c r="T661" s="17"/>
      <c r="U661" s="17"/>
      <c r="V661" s="17"/>
      <c r="W661" s="17"/>
      <c r="X661" s="17"/>
      <c r="Y661" s="10"/>
      <c r="Z661" s="10"/>
    </row>
    <row r="662" spans="8:26" ht="50.1" customHeight="1" x14ac:dyDescent="0.25">
      <c r="H662" s="16"/>
      <c r="I662" s="15"/>
      <c r="J662" s="15"/>
      <c r="K662" s="15"/>
      <c r="T662" s="17"/>
      <c r="U662" s="17"/>
      <c r="V662" s="17"/>
      <c r="W662" s="17"/>
      <c r="X662" s="17"/>
      <c r="Y662" s="10"/>
      <c r="Z662" s="10"/>
    </row>
    <row r="663" spans="8:26" ht="50.1" customHeight="1" x14ac:dyDescent="0.25">
      <c r="H663" s="16"/>
      <c r="I663" s="15"/>
      <c r="J663" s="15"/>
      <c r="K663" s="15"/>
      <c r="T663" s="17"/>
      <c r="U663" s="17"/>
      <c r="V663" s="17"/>
      <c r="W663" s="17"/>
      <c r="X663" s="17"/>
      <c r="Y663" s="10"/>
      <c r="Z663" s="10"/>
    </row>
    <row r="664" spans="8:26" ht="50.1" customHeight="1" x14ac:dyDescent="0.25">
      <c r="H664" s="16"/>
      <c r="I664" s="15"/>
      <c r="J664" s="15"/>
      <c r="K664" s="15"/>
      <c r="T664" s="17"/>
      <c r="U664" s="17"/>
      <c r="V664" s="17"/>
      <c r="W664" s="17"/>
      <c r="X664" s="17"/>
      <c r="Y664" s="10"/>
      <c r="Z664" s="10"/>
    </row>
    <row r="665" spans="8:26" ht="50.1" customHeight="1" x14ac:dyDescent="0.25">
      <c r="H665" s="16"/>
      <c r="I665" s="15"/>
      <c r="J665" s="15"/>
      <c r="K665" s="15"/>
      <c r="T665" s="17"/>
      <c r="U665" s="17"/>
      <c r="V665" s="17"/>
      <c r="W665" s="17"/>
      <c r="X665" s="17"/>
      <c r="Y665" s="10"/>
      <c r="Z665" s="10"/>
    </row>
    <row r="666" spans="8:26" ht="50.1" customHeight="1" x14ac:dyDescent="0.25">
      <c r="H666" s="16"/>
      <c r="I666" s="15"/>
      <c r="J666" s="15"/>
      <c r="K666" s="15"/>
      <c r="T666" s="17"/>
      <c r="U666" s="17"/>
      <c r="V666" s="17"/>
      <c r="W666" s="17"/>
      <c r="X666" s="17"/>
      <c r="Y666" s="10"/>
      <c r="Z666" s="10"/>
    </row>
    <row r="667" spans="8:26" ht="50.1" customHeight="1" x14ac:dyDescent="0.25">
      <c r="H667" s="16"/>
      <c r="I667" s="15"/>
      <c r="J667" s="15"/>
      <c r="K667" s="15"/>
      <c r="T667" s="17"/>
      <c r="U667" s="17"/>
      <c r="V667" s="17"/>
      <c r="W667" s="17"/>
      <c r="X667" s="17"/>
      <c r="Y667" s="10"/>
      <c r="Z667" s="10"/>
    </row>
    <row r="668" spans="8:26" ht="50.1" customHeight="1" x14ac:dyDescent="0.25">
      <c r="H668" s="16"/>
      <c r="I668" s="15"/>
      <c r="J668" s="15"/>
      <c r="K668" s="15"/>
      <c r="T668" s="17"/>
      <c r="U668" s="17"/>
      <c r="V668" s="17"/>
      <c r="W668" s="17"/>
      <c r="X668" s="17"/>
      <c r="Y668" s="10"/>
      <c r="Z668" s="10"/>
    </row>
    <row r="669" spans="8:26" ht="50.1" customHeight="1" x14ac:dyDescent="0.25">
      <c r="H669" s="16"/>
      <c r="I669" s="15"/>
      <c r="J669" s="15"/>
      <c r="K669" s="15"/>
      <c r="T669" s="17"/>
      <c r="U669" s="17"/>
      <c r="V669" s="17"/>
      <c r="W669" s="17"/>
      <c r="X669" s="17"/>
      <c r="Y669" s="10"/>
      <c r="Z669" s="10"/>
    </row>
    <row r="670" spans="8:26" ht="50.1" customHeight="1" x14ac:dyDescent="0.25">
      <c r="H670" s="16"/>
      <c r="I670" s="15"/>
      <c r="J670" s="15"/>
      <c r="K670" s="15"/>
      <c r="T670" s="17"/>
      <c r="U670" s="17"/>
      <c r="V670" s="17"/>
      <c r="W670" s="17"/>
      <c r="X670" s="17"/>
      <c r="Y670" s="10"/>
      <c r="Z670" s="10"/>
    </row>
    <row r="671" spans="8:26" ht="50.1" customHeight="1" x14ac:dyDescent="0.25">
      <c r="H671" s="16"/>
      <c r="I671" s="15"/>
      <c r="J671" s="15"/>
      <c r="K671" s="15"/>
      <c r="T671" s="17"/>
      <c r="U671" s="17"/>
      <c r="V671" s="17"/>
      <c r="W671" s="17"/>
      <c r="X671" s="17"/>
      <c r="Y671" s="10"/>
      <c r="Z671" s="10"/>
    </row>
    <row r="672" spans="8:26" ht="50.1" customHeight="1" x14ac:dyDescent="0.25">
      <c r="H672" s="16"/>
      <c r="I672" s="15"/>
      <c r="J672" s="15"/>
      <c r="K672" s="15"/>
      <c r="T672" s="17"/>
      <c r="U672" s="17"/>
      <c r="V672" s="17"/>
      <c r="W672" s="17"/>
      <c r="X672" s="17"/>
      <c r="Y672" s="10"/>
      <c r="Z672" s="10"/>
    </row>
    <row r="673" spans="8:26" ht="50.1" customHeight="1" x14ac:dyDescent="0.25">
      <c r="H673" s="16"/>
      <c r="I673" s="15"/>
      <c r="J673" s="15"/>
      <c r="K673" s="15"/>
      <c r="T673" s="17"/>
      <c r="U673" s="17"/>
      <c r="V673" s="17"/>
      <c r="W673" s="17"/>
      <c r="X673" s="17"/>
      <c r="Y673" s="10"/>
      <c r="Z673" s="10"/>
    </row>
    <row r="674" spans="8:26" ht="50.1" customHeight="1" x14ac:dyDescent="0.25">
      <c r="H674" s="16"/>
      <c r="I674" s="15"/>
      <c r="J674" s="15"/>
      <c r="K674" s="15"/>
      <c r="T674" s="17"/>
      <c r="U674" s="17"/>
      <c r="V674" s="17"/>
      <c r="W674" s="17"/>
      <c r="X674" s="17"/>
      <c r="Y674" s="10"/>
      <c r="Z674" s="10"/>
    </row>
    <row r="675" spans="8:26" ht="50.1" customHeight="1" x14ac:dyDescent="0.25">
      <c r="H675" s="16"/>
      <c r="I675" s="15"/>
      <c r="J675" s="15"/>
      <c r="K675" s="15"/>
      <c r="T675" s="17"/>
      <c r="U675" s="17"/>
      <c r="V675" s="17"/>
      <c r="W675" s="17"/>
      <c r="X675" s="17"/>
      <c r="Y675" s="10"/>
      <c r="Z675" s="10"/>
    </row>
    <row r="676" spans="8:26" ht="50.1" customHeight="1" x14ac:dyDescent="0.25">
      <c r="H676" s="16"/>
      <c r="I676" s="15"/>
      <c r="J676" s="15"/>
      <c r="K676" s="15"/>
      <c r="T676" s="17"/>
      <c r="U676" s="17"/>
      <c r="V676" s="17"/>
      <c r="W676" s="17"/>
      <c r="X676" s="17"/>
      <c r="Y676" s="10"/>
      <c r="Z676" s="10"/>
    </row>
    <row r="677" spans="8:26" ht="50.1" customHeight="1" x14ac:dyDescent="0.25">
      <c r="H677" s="16"/>
      <c r="I677" s="15"/>
      <c r="J677" s="15"/>
      <c r="K677" s="15"/>
      <c r="T677" s="17"/>
      <c r="U677" s="17"/>
      <c r="V677" s="17"/>
      <c r="W677" s="17"/>
      <c r="X677" s="17"/>
      <c r="Y677" s="10"/>
      <c r="Z677" s="10"/>
    </row>
    <row r="678" spans="8:26" ht="50.1" customHeight="1" x14ac:dyDescent="0.25">
      <c r="H678" s="16"/>
      <c r="I678" s="15"/>
      <c r="J678" s="15"/>
      <c r="K678" s="15"/>
      <c r="T678" s="17"/>
      <c r="U678" s="17"/>
      <c r="V678" s="17"/>
      <c r="W678" s="17"/>
      <c r="X678" s="17"/>
      <c r="Y678" s="10"/>
      <c r="Z678" s="10"/>
    </row>
    <row r="679" spans="8:26" ht="50.1" customHeight="1" x14ac:dyDescent="0.25">
      <c r="H679" s="16"/>
      <c r="I679" s="15"/>
      <c r="J679" s="15"/>
      <c r="K679" s="15"/>
      <c r="T679" s="17"/>
      <c r="U679" s="17"/>
      <c r="V679" s="17"/>
      <c r="W679" s="17"/>
      <c r="X679" s="17"/>
      <c r="Y679" s="10"/>
      <c r="Z679" s="10"/>
    </row>
    <row r="680" spans="8:26" ht="50.1" customHeight="1" x14ac:dyDescent="0.25">
      <c r="H680" s="16"/>
      <c r="I680" s="15"/>
      <c r="J680" s="15"/>
      <c r="K680" s="15"/>
      <c r="T680" s="17"/>
      <c r="U680" s="17"/>
      <c r="V680" s="17"/>
      <c r="W680" s="17"/>
      <c r="X680" s="17"/>
      <c r="Y680" s="10"/>
      <c r="Z680" s="10"/>
    </row>
    <row r="681" spans="8:26" ht="50.1" customHeight="1" x14ac:dyDescent="0.25">
      <c r="H681" s="16"/>
      <c r="I681" s="15"/>
      <c r="J681" s="15"/>
      <c r="K681" s="15"/>
      <c r="T681" s="17"/>
      <c r="U681" s="17"/>
      <c r="V681" s="17"/>
      <c r="W681" s="17"/>
      <c r="X681" s="17"/>
      <c r="Y681" s="10"/>
      <c r="Z681" s="10"/>
    </row>
    <row r="682" spans="8:26" ht="50.1" customHeight="1" x14ac:dyDescent="0.25">
      <c r="H682" s="16"/>
      <c r="I682" s="15"/>
      <c r="J682" s="15"/>
      <c r="K682" s="15"/>
      <c r="T682" s="17"/>
      <c r="U682" s="17"/>
      <c r="V682" s="17"/>
      <c r="W682" s="17"/>
      <c r="X682" s="17"/>
      <c r="Y682" s="10"/>
      <c r="Z682" s="10"/>
    </row>
    <row r="683" spans="8:26" ht="50.1" customHeight="1" x14ac:dyDescent="0.25">
      <c r="H683" s="16"/>
      <c r="I683" s="15"/>
      <c r="J683" s="15"/>
      <c r="K683" s="15"/>
      <c r="T683" s="17"/>
      <c r="U683" s="17"/>
      <c r="V683" s="17"/>
      <c r="W683" s="17"/>
      <c r="X683" s="17"/>
      <c r="Y683" s="10"/>
      <c r="Z683" s="10"/>
    </row>
    <row r="684" spans="8:26" ht="50.1" customHeight="1" x14ac:dyDescent="0.25">
      <c r="H684" s="16"/>
      <c r="I684" s="15"/>
      <c r="J684" s="15"/>
      <c r="K684" s="15"/>
      <c r="T684" s="17"/>
      <c r="U684" s="17"/>
      <c r="V684" s="17"/>
      <c r="W684" s="17"/>
      <c r="X684" s="17"/>
      <c r="Y684" s="10"/>
      <c r="Z684" s="10"/>
    </row>
    <row r="685" spans="8:26" ht="50.1" customHeight="1" x14ac:dyDescent="0.25">
      <c r="H685" s="16"/>
      <c r="I685" s="15"/>
      <c r="J685" s="15"/>
      <c r="K685" s="15"/>
      <c r="T685" s="17"/>
      <c r="U685" s="17"/>
      <c r="V685" s="17"/>
      <c r="W685" s="17"/>
      <c r="X685" s="17"/>
      <c r="Y685" s="10"/>
      <c r="Z685" s="10"/>
    </row>
    <row r="686" spans="8:26" ht="50.1" customHeight="1" x14ac:dyDescent="0.25">
      <c r="H686" s="16"/>
      <c r="I686" s="15"/>
      <c r="J686" s="15"/>
      <c r="K686" s="15"/>
      <c r="T686" s="17"/>
      <c r="U686" s="17"/>
      <c r="V686" s="17"/>
      <c r="W686" s="17"/>
      <c r="X686" s="17"/>
      <c r="Y686" s="10"/>
      <c r="Z686" s="10"/>
    </row>
    <row r="687" spans="8:26" ht="50.1" customHeight="1" x14ac:dyDescent="0.25">
      <c r="H687" s="16"/>
      <c r="I687" s="15"/>
      <c r="J687" s="15"/>
      <c r="K687" s="15"/>
      <c r="T687" s="17"/>
      <c r="U687" s="17"/>
      <c r="V687" s="17"/>
      <c r="W687" s="17"/>
      <c r="X687" s="17"/>
      <c r="Y687" s="10"/>
      <c r="Z687" s="10"/>
    </row>
    <row r="688" spans="8:26" ht="50.1" customHeight="1" x14ac:dyDescent="0.25">
      <c r="H688" s="16"/>
      <c r="I688" s="15"/>
      <c r="J688" s="15"/>
      <c r="K688" s="15"/>
      <c r="T688" s="17"/>
      <c r="U688" s="17"/>
      <c r="V688" s="17"/>
      <c r="W688" s="17"/>
      <c r="X688" s="17"/>
      <c r="Y688" s="10"/>
      <c r="Z688" s="10"/>
    </row>
    <row r="689" spans="8:26" ht="50.1" customHeight="1" x14ac:dyDescent="0.25">
      <c r="H689" s="16"/>
      <c r="I689" s="15"/>
      <c r="J689" s="15"/>
      <c r="K689" s="15"/>
      <c r="T689" s="17"/>
      <c r="U689" s="17"/>
      <c r="V689" s="17"/>
      <c r="W689" s="17"/>
      <c r="X689" s="17"/>
      <c r="Y689" s="10"/>
      <c r="Z689" s="10"/>
    </row>
    <row r="690" spans="8:26" ht="50.1" customHeight="1" x14ac:dyDescent="0.25">
      <c r="H690" s="16"/>
      <c r="I690" s="15"/>
      <c r="J690" s="15"/>
      <c r="K690" s="15"/>
      <c r="T690" s="17"/>
      <c r="U690" s="17"/>
      <c r="V690" s="17"/>
      <c r="W690" s="17"/>
      <c r="X690" s="17"/>
      <c r="Y690" s="10"/>
      <c r="Z690" s="10"/>
    </row>
    <row r="691" spans="8:26" ht="50.1" customHeight="1" x14ac:dyDescent="0.25">
      <c r="H691" s="16"/>
      <c r="I691" s="15"/>
      <c r="J691" s="15"/>
      <c r="K691" s="15"/>
      <c r="T691" s="17"/>
      <c r="U691" s="17"/>
      <c r="V691" s="17"/>
      <c r="W691" s="17"/>
      <c r="X691" s="17"/>
      <c r="Y691" s="10"/>
      <c r="Z691" s="10"/>
    </row>
    <row r="692" spans="8:26" ht="50.1" customHeight="1" x14ac:dyDescent="0.25">
      <c r="H692" s="16"/>
      <c r="I692" s="15"/>
      <c r="J692" s="15"/>
      <c r="K692" s="15"/>
      <c r="T692" s="17"/>
      <c r="U692" s="17"/>
      <c r="V692" s="17"/>
      <c r="W692" s="17"/>
      <c r="X692" s="17"/>
      <c r="Y692" s="10"/>
      <c r="Z692" s="10"/>
    </row>
    <row r="693" spans="8:26" ht="50.1" customHeight="1" x14ac:dyDescent="0.25">
      <c r="H693" s="16"/>
      <c r="I693" s="15"/>
      <c r="J693" s="15"/>
      <c r="K693" s="15"/>
      <c r="T693" s="17"/>
      <c r="U693" s="17"/>
      <c r="V693" s="17"/>
      <c r="W693" s="17"/>
      <c r="X693" s="17"/>
      <c r="Y693" s="10"/>
      <c r="Z693" s="10"/>
    </row>
    <row r="694" spans="8:26" ht="50.1" customHeight="1" x14ac:dyDescent="0.25">
      <c r="H694" s="16"/>
      <c r="I694" s="15"/>
      <c r="J694" s="15"/>
      <c r="K694" s="15"/>
      <c r="T694" s="17"/>
      <c r="U694" s="17"/>
      <c r="V694" s="17"/>
      <c r="W694" s="17"/>
      <c r="X694" s="17"/>
      <c r="Y694" s="10"/>
      <c r="Z694" s="10"/>
    </row>
    <row r="695" spans="8:26" ht="50.1" customHeight="1" x14ac:dyDescent="0.25">
      <c r="H695" s="16"/>
      <c r="I695" s="15"/>
      <c r="J695" s="15"/>
      <c r="K695" s="15"/>
      <c r="T695" s="17"/>
      <c r="U695" s="17"/>
      <c r="V695" s="17"/>
      <c r="W695" s="17"/>
      <c r="X695" s="17"/>
      <c r="Y695" s="10"/>
      <c r="Z695" s="10"/>
    </row>
    <row r="696" spans="8:26" ht="50.1" customHeight="1" x14ac:dyDescent="0.25">
      <c r="H696" s="16"/>
      <c r="I696" s="15"/>
      <c r="J696" s="15"/>
      <c r="K696" s="15"/>
      <c r="T696" s="17"/>
      <c r="U696" s="17"/>
      <c r="V696" s="17"/>
      <c r="W696" s="17"/>
      <c r="X696" s="17"/>
      <c r="Y696" s="10"/>
      <c r="Z696" s="10"/>
    </row>
    <row r="697" spans="8:26" ht="50.1" customHeight="1" x14ac:dyDescent="0.25">
      <c r="H697" s="16"/>
      <c r="I697" s="15"/>
      <c r="J697" s="15"/>
      <c r="K697" s="15"/>
      <c r="T697" s="17"/>
      <c r="U697" s="17"/>
      <c r="V697" s="17"/>
      <c r="W697" s="17"/>
      <c r="X697" s="17"/>
      <c r="Y697" s="10"/>
      <c r="Z697" s="10"/>
    </row>
    <row r="698" spans="8:26" ht="50.1" customHeight="1" x14ac:dyDescent="0.25">
      <c r="H698" s="16"/>
      <c r="I698" s="15"/>
      <c r="J698" s="15"/>
      <c r="K698" s="15"/>
      <c r="T698" s="17"/>
      <c r="U698" s="17"/>
      <c r="V698" s="17"/>
      <c r="W698" s="17"/>
      <c r="X698" s="17"/>
      <c r="Y698" s="10"/>
      <c r="Z698" s="10"/>
    </row>
    <row r="699" spans="8:26" ht="50.1" customHeight="1" x14ac:dyDescent="0.25">
      <c r="H699" s="16"/>
      <c r="I699" s="15"/>
      <c r="J699" s="15"/>
      <c r="K699" s="15"/>
      <c r="T699" s="17"/>
      <c r="U699" s="17"/>
      <c r="V699" s="17"/>
      <c r="W699" s="17"/>
      <c r="X699" s="17"/>
      <c r="Y699" s="10"/>
      <c r="Z699" s="10"/>
    </row>
    <row r="700" spans="8:26" ht="50.1" customHeight="1" x14ac:dyDescent="0.25">
      <c r="H700" s="16"/>
      <c r="I700" s="15"/>
      <c r="J700" s="15"/>
      <c r="K700" s="15"/>
      <c r="T700" s="17"/>
      <c r="U700" s="17"/>
      <c r="V700" s="17"/>
      <c r="W700" s="17"/>
      <c r="X700" s="17"/>
      <c r="Y700" s="10"/>
      <c r="Z700" s="10"/>
    </row>
    <row r="701" spans="8:26" ht="50.1" customHeight="1" x14ac:dyDescent="0.25">
      <c r="H701" s="16"/>
      <c r="I701" s="15"/>
      <c r="J701" s="15"/>
      <c r="K701" s="15"/>
      <c r="T701" s="17"/>
      <c r="U701" s="17"/>
      <c r="V701" s="17"/>
      <c r="W701" s="17"/>
      <c r="X701" s="17"/>
      <c r="Y701" s="10"/>
      <c r="Z701" s="10"/>
    </row>
    <row r="702" spans="8:26" ht="50.1" customHeight="1" x14ac:dyDescent="0.25">
      <c r="H702" s="16"/>
      <c r="I702" s="15"/>
      <c r="J702" s="15"/>
      <c r="K702" s="15"/>
      <c r="T702" s="17"/>
      <c r="U702" s="17"/>
      <c r="V702" s="17"/>
      <c r="W702" s="17"/>
      <c r="X702" s="17"/>
      <c r="Y702" s="10"/>
      <c r="Z702" s="10"/>
    </row>
    <row r="703" spans="8:26" ht="50.1" customHeight="1" x14ac:dyDescent="0.25">
      <c r="H703" s="16"/>
      <c r="I703" s="15"/>
      <c r="J703" s="15"/>
      <c r="K703" s="15"/>
      <c r="T703" s="17"/>
      <c r="U703" s="17"/>
      <c r="V703" s="17"/>
      <c r="W703" s="17"/>
      <c r="X703" s="17"/>
      <c r="Y703" s="10"/>
      <c r="Z703" s="10"/>
    </row>
    <row r="704" spans="8:26" ht="50.1" customHeight="1" x14ac:dyDescent="0.25">
      <c r="H704" s="16"/>
      <c r="I704" s="15"/>
      <c r="J704" s="15"/>
      <c r="K704" s="15"/>
      <c r="T704" s="17"/>
      <c r="U704" s="17"/>
      <c r="V704" s="17"/>
      <c r="W704" s="17"/>
      <c r="X704" s="17"/>
      <c r="Y704" s="10"/>
      <c r="Z704" s="10"/>
    </row>
    <row r="705" spans="8:26" ht="50.1" customHeight="1" x14ac:dyDescent="0.25">
      <c r="H705" s="16"/>
      <c r="I705" s="15"/>
      <c r="J705" s="15"/>
      <c r="K705" s="15"/>
      <c r="T705" s="17"/>
      <c r="U705" s="17"/>
      <c r="V705" s="17"/>
      <c r="W705" s="17"/>
      <c r="X705" s="17"/>
      <c r="Y705" s="10"/>
      <c r="Z705" s="10"/>
    </row>
    <row r="706" spans="8:26" ht="50.1" customHeight="1" x14ac:dyDescent="0.25">
      <c r="H706" s="16"/>
      <c r="I706" s="15"/>
      <c r="J706" s="15"/>
      <c r="K706" s="15"/>
      <c r="T706" s="17"/>
      <c r="U706" s="17"/>
      <c r="V706" s="17"/>
      <c r="W706" s="17"/>
      <c r="X706" s="17"/>
      <c r="Y706" s="10"/>
      <c r="Z706" s="10"/>
    </row>
    <row r="707" spans="8:26" ht="50.1" customHeight="1" x14ac:dyDescent="0.25">
      <c r="H707" s="16"/>
      <c r="I707" s="15"/>
      <c r="J707" s="15"/>
      <c r="K707" s="15"/>
      <c r="T707" s="17"/>
      <c r="U707" s="17"/>
      <c r="V707" s="17"/>
      <c r="W707" s="17"/>
      <c r="X707" s="17"/>
      <c r="Y707" s="10"/>
      <c r="Z707" s="10"/>
    </row>
    <row r="708" spans="8:26" ht="50.1" customHeight="1" x14ac:dyDescent="0.25">
      <c r="H708" s="16"/>
      <c r="I708" s="15"/>
      <c r="J708" s="15"/>
      <c r="K708" s="15"/>
      <c r="T708" s="17"/>
      <c r="U708" s="17"/>
      <c r="V708" s="17"/>
      <c r="W708" s="17"/>
      <c r="X708" s="17"/>
      <c r="Y708" s="10"/>
      <c r="Z708" s="10"/>
    </row>
    <row r="709" spans="8:26" ht="50.1" customHeight="1" x14ac:dyDescent="0.25">
      <c r="H709" s="16"/>
      <c r="I709" s="15"/>
      <c r="J709" s="15"/>
      <c r="K709" s="15"/>
      <c r="T709" s="17"/>
      <c r="U709" s="17"/>
      <c r="V709" s="17"/>
      <c r="W709" s="17"/>
      <c r="X709" s="17"/>
      <c r="Y709" s="10"/>
      <c r="Z709" s="10"/>
    </row>
    <row r="710" spans="8:26" ht="50.1" customHeight="1" x14ac:dyDescent="0.25">
      <c r="H710" s="16"/>
      <c r="I710" s="15"/>
      <c r="J710" s="15"/>
      <c r="K710" s="15"/>
      <c r="T710" s="17"/>
      <c r="U710" s="17"/>
      <c r="V710" s="17"/>
      <c r="W710" s="17"/>
      <c r="X710" s="17"/>
      <c r="Y710" s="10"/>
      <c r="Z710" s="10"/>
    </row>
    <row r="711" spans="8:26" ht="50.1" customHeight="1" x14ac:dyDescent="0.25">
      <c r="H711" s="16"/>
      <c r="I711" s="15"/>
      <c r="J711" s="15"/>
      <c r="K711" s="15"/>
      <c r="T711" s="17"/>
      <c r="U711" s="17"/>
      <c r="V711" s="17"/>
      <c r="W711" s="17"/>
      <c r="X711" s="17"/>
      <c r="Y711" s="10"/>
      <c r="Z711" s="10"/>
    </row>
    <row r="712" spans="8:26" ht="50.1" customHeight="1" x14ac:dyDescent="0.25">
      <c r="H712" s="16"/>
      <c r="I712" s="15"/>
      <c r="J712" s="15"/>
      <c r="K712" s="15"/>
      <c r="T712" s="17"/>
      <c r="U712" s="17"/>
      <c r="V712" s="17"/>
      <c r="W712" s="17"/>
      <c r="X712" s="17"/>
      <c r="Y712" s="10"/>
      <c r="Z712" s="10"/>
    </row>
    <row r="713" spans="8:26" ht="50.1" customHeight="1" x14ac:dyDescent="0.25">
      <c r="H713" s="16"/>
      <c r="I713" s="15"/>
      <c r="J713" s="15"/>
      <c r="K713" s="15"/>
      <c r="T713" s="17"/>
      <c r="U713" s="17"/>
      <c r="V713" s="17"/>
      <c r="W713" s="17"/>
      <c r="X713" s="17"/>
      <c r="Y713" s="10"/>
      <c r="Z713" s="10"/>
    </row>
    <row r="714" spans="8:26" ht="50.1" customHeight="1" x14ac:dyDescent="0.25">
      <c r="H714" s="16"/>
      <c r="I714" s="15"/>
      <c r="J714" s="15"/>
      <c r="K714" s="15"/>
      <c r="T714" s="17"/>
      <c r="U714" s="17"/>
      <c r="V714" s="17"/>
      <c r="W714" s="17"/>
      <c r="X714" s="17"/>
      <c r="Y714" s="10"/>
      <c r="Z714" s="10"/>
    </row>
    <row r="715" spans="8:26" ht="50.1" customHeight="1" x14ac:dyDescent="0.25">
      <c r="H715" s="16"/>
      <c r="I715" s="15"/>
      <c r="J715" s="15"/>
      <c r="K715" s="15"/>
      <c r="T715" s="17"/>
      <c r="U715" s="17"/>
      <c r="V715" s="17"/>
      <c r="W715" s="17"/>
      <c r="X715" s="17"/>
      <c r="Y715" s="10"/>
      <c r="Z715" s="10"/>
    </row>
    <row r="716" spans="8:26" ht="50.1" customHeight="1" x14ac:dyDescent="0.25">
      <c r="H716" s="16"/>
      <c r="I716" s="15"/>
      <c r="J716" s="15"/>
      <c r="K716" s="15"/>
      <c r="T716" s="17"/>
      <c r="U716" s="17"/>
      <c r="V716" s="17"/>
      <c r="W716" s="17"/>
      <c r="X716" s="17"/>
      <c r="Y716" s="10"/>
      <c r="Z716" s="10"/>
    </row>
    <row r="717" spans="8:26" ht="50.1" customHeight="1" x14ac:dyDescent="0.25">
      <c r="H717" s="16"/>
      <c r="I717" s="15"/>
      <c r="J717" s="15"/>
      <c r="K717" s="15"/>
      <c r="T717" s="17"/>
      <c r="U717" s="17"/>
      <c r="V717" s="17"/>
      <c r="W717" s="17"/>
      <c r="X717" s="17"/>
      <c r="Y717" s="10"/>
      <c r="Z717" s="10"/>
    </row>
    <row r="718" spans="8:26" ht="50.1" customHeight="1" x14ac:dyDescent="0.25">
      <c r="H718" s="16"/>
      <c r="I718" s="15"/>
      <c r="J718" s="15"/>
      <c r="K718" s="15"/>
      <c r="T718" s="17"/>
      <c r="U718" s="17"/>
      <c r="V718" s="17"/>
      <c r="W718" s="17"/>
      <c r="X718" s="17"/>
      <c r="Y718" s="10"/>
      <c r="Z718" s="10"/>
    </row>
    <row r="719" spans="8:26" ht="50.1" customHeight="1" x14ac:dyDescent="0.25">
      <c r="H719" s="16"/>
      <c r="I719" s="15"/>
      <c r="J719" s="15"/>
      <c r="K719" s="15"/>
      <c r="T719" s="17"/>
      <c r="U719" s="17"/>
      <c r="V719" s="17"/>
      <c r="W719" s="17"/>
      <c r="X719" s="17"/>
      <c r="Y719" s="10"/>
      <c r="Z719" s="10"/>
    </row>
    <row r="720" spans="8:26" ht="50.1" customHeight="1" x14ac:dyDescent="0.25">
      <c r="H720" s="16"/>
      <c r="I720" s="15"/>
      <c r="J720" s="15"/>
      <c r="K720" s="15"/>
      <c r="T720" s="17"/>
      <c r="U720" s="17"/>
      <c r="V720" s="17"/>
      <c r="W720" s="17"/>
      <c r="X720" s="17"/>
      <c r="Y720" s="10"/>
      <c r="Z720" s="10"/>
    </row>
    <row r="721" spans="8:26" ht="50.1" customHeight="1" x14ac:dyDescent="0.25">
      <c r="H721" s="16"/>
      <c r="I721" s="15"/>
      <c r="J721" s="15"/>
      <c r="K721" s="15"/>
      <c r="T721" s="17"/>
      <c r="U721" s="17"/>
      <c r="V721" s="17"/>
      <c r="W721" s="17"/>
      <c r="X721" s="17"/>
      <c r="Y721" s="10"/>
      <c r="Z721" s="10"/>
    </row>
    <row r="722" spans="8:26" ht="50.1" customHeight="1" x14ac:dyDescent="0.25">
      <c r="H722" s="16"/>
      <c r="I722" s="15"/>
      <c r="J722" s="15"/>
      <c r="K722" s="15"/>
      <c r="T722" s="17"/>
      <c r="U722" s="17"/>
      <c r="V722" s="17"/>
      <c r="W722" s="17"/>
      <c r="X722" s="17"/>
      <c r="Y722" s="10"/>
      <c r="Z722" s="10"/>
    </row>
    <row r="723" spans="8:26" ht="50.1" customHeight="1" x14ac:dyDescent="0.25">
      <c r="H723" s="16"/>
      <c r="I723" s="15"/>
      <c r="J723" s="15"/>
      <c r="K723" s="15"/>
      <c r="T723" s="17"/>
      <c r="U723" s="17"/>
      <c r="V723" s="17"/>
      <c r="W723" s="17"/>
      <c r="X723" s="17"/>
      <c r="Y723" s="10"/>
      <c r="Z723" s="10"/>
    </row>
    <row r="724" spans="8:26" ht="50.1" customHeight="1" x14ac:dyDescent="0.25">
      <c r="H724" s="16"/>
      <c r="I724" s="15"/>
      <c r="J724" s="15"/>
      <c r="K724" s="15"/>
      <c r="T724" s="17"/>
      <c r="U724" s="17"/>
      <c r="V724" s="17"/>
      <c r="W724" s="17"/>
      <c r="X724" s="17"/>
      <c r="Y724" s="10"/>
      <c r="Z724" s="10"/>
    </row>
    <row r="725" spans="8:26" ht="50.1" customHeight="1" x14ac:dyDescent="0.25">
      <c r="H725" s="16"/>
      <c r="I725" s="15"/>
      <c r="J725" s="15"/>
      <c r="K725" s="15"/>
      <c r="T725" s="17"/>
      <c r="U725" s="17"/>
      <c r="V725" s="17"/>
      <c r="W725" s="17"/>
      <c r="X725" s="17"/>
      <c r="Y725" s="10"/>
      <c r="Z725" s="10"/>
    </row>
    <row r="726" spans="8:26" ht="50.1" customHeight="1" x14ac:dyDescent="0.25">
      <c r="H726" s="16"/>
      <c r="I726" s="15"/>
      <c r="J726" s="15"/>
      <c r="K726" s="15"/>
      <c r="T726" s="17"/>
      <c r="U726" s="17"/>
      <c r="V726" s="17"/>
      <c r="W726" s="17"/>
      <c r="X726" s="17"/>
      <c r="Y726" s="10"/>
      <c r="Z726" s="10"/>
    </row>
    <row r="727" spans="8:26" ht="50.1" customHeight="1" x14ac:dyDescent="0.25">
      <c r="H727" s="16"/>
      <c r="I727" s="15"/>
      <c r="J727" s="15"/>
      <c r="K727" s="15"/>
      <c r="T727" s="17"/>
      <c r="U727" s="17"/>
      <c r="V727" s="17"/>
      <c r="W727" s="17"/>
      <c r="X727" s="17"/>
      <c r="Y727" s="10"/>
      <c r="Z727" s="10"/>
    </row>
    <row r="728" spans="8:26" ht="50.1" customHeight="1" x14ac:dyDescent="0.25">
      <c r="H728" s="16"/>
      <c r="I728" s="15"/>
      <c r="J728" s="15"/>
      <c r="K728" s="15"/>
      <c r="T728" s="17"/>
      <c r="U728" s="17"/>
      <c r="V728" s="17"/>
      <c r="W728" s="17"/>
      <c r="X728" s="17"/>
      <c r="Y728" s="10"/>
      <c r="Z728" s="10"/>
    </row>
    <row r="729" spans="8:26" ht="50.1" customHeight="1" x14ac:dyDescent="0.25">
      <c r="H729" s="16"/>
      <c r="I729" s="15"/>
      <c r="J729" s="15"/>
      <c r="K729" s="15"/>
      <c r="T729" s="17"/>
      <c r="U729" s="17"/>
      <c r="V729" s="17"/>
      <c r="W729" s="17"/>
      <c r="X729" s="17"/>
      <c r="Y729" s="10"/>
      <c r="Z729" s="10"/>
    </row>
    <row r="730" spans="8:26" ht="50.1" customHeight="1" x14ac:dyDescent="0.25">
      <c r="H730" s="16"/>
      <c r="I730" s="15"/>
      <c r="J730" s="15"/>
      <c r="K730" s="15"/>
      <c r="T730" s="17"/>
      <c r="U730" s="17"/>
      <c r="V730" s="17"/>
      <c r="W730" s="17"/>
      <c r="X730" s="17"/>
      <c r="Y730" s="10"/>
      <c r="Z730" s="10"/>
    </row>
    <row r="731" spans="8:26" ht="50.1" customHeight="1" x14ac:dyDescent="0.25">
      <c r="H731" s="16"/>
      <c r="I731" s="15"/>
      <c r="J731" s="15"/>
      <c r="K731" s="15"/>
      <c r="T731" s="17"/>
      <c r="U731" s="17"/>
      <c r="V731" s="17"/>
      <c r="W731" s="17"/>
      <c r="X731" s="17"/>
      <c r="Y731" s="10"/>
      <c r="Z731" s="10"/>
    </row>
    <row r="732" spans="8:26" ht="50.1" customHeight="1" x14ac:dyDescent="0.25">
      <c r="H732" s="16"/>
      <c r="I732" s="15"/>
      <c r="J732" s="15"/>
      <c r="K732" s="15"/>
      <c r="T732" s="17"/>
      <c r="U732" s="17"/>
      <c r="V732" s="17"/>
      <c r="W732" s="17"/>
      <c r="X732" s="17"/>
      <c r="Y732" s="10"/>
      <c r="Z732" s="10"/>
    </row>
    <row r="733" spans="8:26" ht="50.1" customHeight="1" x14ac:dyDescent="0.25">
      <c r="H733" s="16"/>
      <c r="I733" s="15"/>
      <c r="J733" s="15"/>
      <c r="K733" s="15"/>
      <c r="T733" s="17"/>
      <c r="U733" s="17"/>
      <c r="V733" s="17"/>
      <c r="W733" s="17"/>
      <c r="X733" s="17"/>
      <c r="Y733" s="10"/>
      <c r="Z733" s="10"/>
    </row>
    <row r="734" spans="8:26" ht="50.1" customHeight="1" x14ac:dyDescent="0.25">
      <c r="H734" s="16"/>
      <c r="I734" s="15"/>
      <c r="J734" s="15"/>
      <c r="K734" s="15"/>
      <c r="T734" s="17"/>
      <c r="U734" s="17"/>
      <c r="V734" s="17"/>
      <c r="W734" s="17"/>
      <c r="X734" s="17"/>
      <c r="Y734" s="10"/>
      <c r="Z734" s="10"/>
    </row>
    <row r="735" spans="8:26" ht="50.1" customHeight="1" x14ac:dyDescent="0.25">
      <c r="H735" s="16"/>
      <c r="I735" s="15"/>
      <c r="J735" s="15"/>
      <c r="K735" s="15"/>
      <c r="T735" s="17"/>
      <c r="U735" s="17"/>
      <c r="V735" s="17"/>
      <c r="W735" s="17"/>
      <c r="X735" s="17"/>
      <c r="Y735" s="10"/>
      <c r="Z735" s="10"/>
    </row>
    <row r="736" spans="8:26" ht="50.1" customHeight="1" x14ac:dyDescent="0.25">
      <c r="H736" s="16"/>
      <c r="I736" s="15"/>
      <c r="J736" s="15"/>
      <c r="K736" s="15"/>
      <c r="T736" s="17"/>
      <c r="U736" s="17"/>
      <c r="V736" s="17"/>
      <c r="W736" s="17"/>
      <c r="X736" s="17"/>
      <c r="Y736" s="10"/>
      <c r="Z736" s="10"/>
    </row>
    <row r="737" spans="8:26" ht="50.1" customHeight="1" x14ac:dyDescent="0.25">
      <c r="H737" s="16"/>
      <c r="I737" s="15"/>
      <c r="J737" s="15"/>
      <c r="K737" s="15"/>
      <c r="T737" s="17"/>
      <c r="U737" s="17"/>
      <c r="V737" s="17"/>
      <c r="W737" s="17"/>
      <c r="X737" s="17"/>
      <c r="Y737" s="10"/>
      <c r="Z737" s="10"/>
    </row>
    <row r="738" spans="8:26" ht="50.1" customHeight="1" x14ac:dyDescent="0.25">
      <c r="H738" s="16"/>
      <c r="I738" s="15"/>
      <c r="J738" s="15"/>
      <c r="K738" s="15"/>
      <c r="T738" s="17"/>
      <c r="U738" s="17"/>
      <c r="V738" s="17"/>
      <c r="W738" s="17"/>
      <c r="X738" s="17"/>
      <c r="Y738" s="10"/>
      <c r="Z738" s="10"/>
    </row>
    <row r="739" spans="8:26" ht="50.1" customHeight="1" x14ac:dyDescent="0.25">
      <c r="H739" s="16"/>
      <c r="I739" s="15"/>
      <c r="J739" s="15"/>
      <c r="K739" s="15"/>
      <c r="T739" s="17"/>
      <c r="U739" s="17"/>
      <c r="V739" s="17"/>
      <c r="W739" s="17"/>
      <c r="X739" s="17"/>
      <c r="Y739" s="10"/>
      <c r="Z739" s="10"/>
    </row>
    <row r="740" spans="8:26" ht="50.1" customHeight="1" x14ac:dyDescent="0.25">
      <c r="H740" s="16"/>
      <c r="I740" s="15"/>
      <c r="J740" s="15"/>
      <c r="K740" s="15"/>
      <c r="T740" s="17"/>
      <c r="U740" s="17"/>
      <c r="V740" s="17"/>
      <c r="W740" s="17"/>
      <c r="X740" s="17"/>
      <c r="Y740" s="10"/>
      <c r="Z740" s="10"/>
    </row>
    <row r="741" spans="8:26" ht="50.1" customHeight="1" x14ac:dyDescent="0.25">
      <c r="H741" s="16"/>
      <c r="I741" s="15"/>
      <c r="J741" s="15"/>
      <c r="K741" s="15"/>
      <c r="T741" s="17"/>
      <c r="U741" s="17"/>
      <c r="V741" s="17"/>
      <c r="W741" s="17"/>
      <c r="X741" s="17"/>
      <c r="Y741" s="10"/>
      <c r="Z741" s="10"/>
    </row>
    <row r="742" spans="8:26" ht="50.1" customHeight="1" x14ac:dyDescent="0.25">
      <c r="H742" s="16"/>
      <c r="I742" s="15"/>
      <c r="J742" s="15"/>
      <c r="K742" s="15"/>
      <c r="T742" s="17"/>
      <c r="U742" s="17"/>
      <c r="V742" s="17"/>
      <c r="W742" s="17"/>
      <c r="X742" s="17"/>
      <c r="Y742" s="10"/>
      <c r="Z742" s="10"/>
    </row>
    <row r="743" spans="8:26" ht="50.1" customHeight="1" x14ac:dyDescent="0.25">
      <c r="H743" s="16"/>
      <c r="I743" s="15"/>
      <c r="J743" s="15"/>
      <c r="K743" s="15"/>
      <c r="T743" s="17"/>
      <c r="U743" s="17"/>
      <c r="V743" s="17"/>
      <c r="W743" s="17"/>
      <c r="X743" s="17"/>
      <c r="Y743" s="10"/>
      <c r="Z743" s="10"/>
    </row>
    <row r="744" spans="8:26" ht="50.1" customHeight="1" x14ac:dyDescent="0.25">
      <c r="H744" s="16"/>
      <c r="I744" s="15"/>
      <c r="J744" s="15"/>
      <c r="K744" s="15"/>
      <c r="T744" s="17"/>
      <c r="U744" s="17"/>
      <c r="V744" s="17"/>
      <c r="W744" s="17"/>
      <c r="X744" s="17"/>
      <c r="Y744" s="10"/>
      <c r="Z744" s="10"/>
    </row>
    <row r="745" spans="8:26" ht="50.1" customHeight="1" x14ac:dyDescent="0.25">
      <c r="H745" s="16"/>
      <c r="I745" s="15"/>
      <c r="J745" s="15"/>
      <c r="K745" s="15"/>
      <c r="T745" s="17"/>
      <c r="U745" s="17"/>
      <c r="V745" s="17"/>
      <c r="W745" s="17"/>
      <c r="X745" s="17"/>
      <c r="Y745" s="10"/>
      <c r="Z745" s="10"/>
    </row>
    <row r="746" spans="8:26" ht="50.1" customHeight="1" x14ac:dyDescent="0.25">
      <c r="H746" s="16"/>
      <c r="I746" s="15"/>
      <c r="J746" s="15"/>
      <c r="K746" s="15"/>
      <c r="T746" s="17"/>
      <c r="U746" s="17"/>
      <c r="V746" s="17"/>
      <c r="W746" s="17"/>
      <c r="X746" s="17"/>
      <c r="Y746" s="10"/>
      <c r="Z746" s="10"/>
    </row>
    <row r="747" spans="8:26" ht="50.1" customHeight="1" x14ac:dyDescent="0.25">
      <c r="H747" s="16"/>
      <c r="I747" s="15"/>
      <c r="J747" s="15"/>
      <c r="K747" s="15"/>
      <c r="T747" s="17"/>
      <c r="U747" s="17"/>
      <c r="V747" s="17"/>
      <c r="W747" s="17"/>
      <c r="X747" s="17"/>
      <c r="Y747" s="10"/>
      <c r="Z747" s="10"/>
    </row>
    <row r="748" spans="8:26" ht="50.1" customHeight="1" x14ac:dyDescent="0.25">
      <c r="H748" s="16"/>
      <c r="I748" s="15"/>
      <c r="J748" s="15"/>
      <c r="K748" s="15"/>
      <c r="T748" s="17"/>
      <c r="U748" s="17"/>
      <c r="V748" s="17"/>
      <c r="W748" s="17"/>
      <c r="X748" s="17"/>
      <c r="Y748" s="10"/>
      <c r="Z748" s="10"/>
    </row>
    <row r="749" spans="8:26" ht="50.1" customHeight="1" x14ac:dyDescent="0.25">
      <c r="H749" s="16"/>
      <c r="I749" s="15"/>
      <c r="J749" s="15"/>
      <c r="K749" s="15"/>
      <c r="T749" s="17"/>
      <c r="U749" s="17"/>
      <c r="V749" s="17"/>
      <c r="W749" s="17"/>
      <c r="X749" s="17"/>
      <c r="Y749" s="10"/>
      <c r="Z749" s="10"/>
    </row>
    <row r="750" spans="8:26" ht="50.1" customHeight="1" x14ac:dyDescent="0.25">
      <c r="H750" s="16"/>
      <c r="I750" s="15"/>
      <c r="J750" s="15"/>
      <c r="K750" s="15"/>
      <c r="T750" s="17"/>
      <c r="U750" s="17"/>
      <c r="V750" s="17"/>
      <c r="W750" s="17"/>
      <c r="X750" s="17"/>
      <c r="Y750" s="10"/>
      <c r="Z750" s="10"/>
    </row>
    <row r="751" spans="8:26" ht="50.1" customHeight="1" x14ac:dyDescent="0.25">
      <c r="H751" s="16"/>
      <c r="I751" s="15"/>
      <c r="J751" s="15"/>
      <c r="K751" s="15"/>
      <c r="T751" s="17"/>
      <c r="U751" s="17"/>
      <c r="V751" s="17"/>
      <c r="W751" s="17"/>
      <c r="X751" s="17"/>
      <c r="Y751" s="10"/>
      <c r="Z751" s="10"/>
    </row>
    <row r="752" spans="8:26" ht="50.1" customHeight="1" x14ac:dyDescent="0.25">
      <c r="H752" s="16"/>
      <c r="I752" s="15"/>
      <c r="J752" s="15"/>
      <c r="K752" s="15"/>
      <c r="T752" s="17"/>
      <c r="U752" s="17"/>
      <c r="V752" s="17"/>
      <c r="W752" s="17"/>
      <c r="X752" s="17"/>
      <c r="Y752" s="10"/>
      <c r="Z752" s="10"/>
    </row>
    <row r="753" spans="8:26" ht="50.1" customHeight="1" x14ac:dyDescent="0.25">
      <c r="H753" s="16"/>
      <c r="I753" s="15"/>
      <c r="J753" s="15"/>
      <c r="K753" s="15"/>
      <c r="T753" s="17"/>
      <c r="U753" s="17"/>
      <c r="V753" s="17"/>
      <c r="W753" s="17"/>
      <c r="X753" s="17"/>
      <c r="Y753" s="10"/>
      <c r="Z753" s="10"/>
    </row>
    <row r="754" spans="8:26" ht="50.1" customHeight="1" x14ac:dyDescent="0.25">
      <c r="H754" s="16"/>
      <c r="I754" s="15"/>
      <c r="J754" s="15"/>
      <c r="K754" s="15"/>
      <c r="T754" s="17"/>
      <c r="U754" s="17"/>
      <c r="V754" s="17"/>
      <c r="W754" s="17"/>
      <c r="X754" s="17"/>
      <c r="Y754" s="10"/>
      <c r="Z754" s="10"/>
    </row>
    <row r="755" spans="8:26" ht="50.1" customHeight="1" x14ac:dyDescent="0.25">
      <c r="H755" s="16"/>
      <c r="I755" s="15"/>
      <c r="J755" s="15"/>
      <c r="K755" s="15"/>
      <c r="T755" s="17"/>
      <c r="U755" s="17"/>
      <c r="V755" s="17"/>
      <c r="W755" s="17"/>
      <c r="X755" s="17"/>
      <c r="Y755" s="11"/>
      <c r="Z755" s="11"/>
    </row>
    <row r="756" spans="8:26" ht="50.1" customHeight="1" x14ac:dyDescent="0.25">
      <c r="H756" s="16"/>
      <c r="I756" s="15"/>
      <c r="J756" s="15"/>
      <c r="K756" s="15"/>
      <c r="T756" s="17"/>
      <c r="U756" s="17"/>
      <c r="V756" s="17"/>
      <c r="W756" s="17"/>
      <c r="X756" s="17"/>
      <c r="Y756" s="11"/>
      <c r="Z756" s="11"/>
    </row>
    <row r="757" spans="8:26" ht="50.1" customHeight="1" x14ac:dyDescent="0.25">
      <c r="H757" s="16"/>
      <c r="I757" s="15"/>
      <c r="J757" s="15"/>
      <c r="K757" s="15"/>
      <c r="T757" s="17"/>
      <c r="U757" s="17"/>
      <c r="V757" s="17"/>
      <c r="W757" s="17"/>
      <c r="X757" s="17"/>
      <c r="Y757" s="11"/>
      <c r="Z757" s="11"/>
    </row>
    <row r="758" spans="8:26" ht="50.1" customHeight="1" x14ac:dyDescent="0.25">
      <c r="H758" s="16"/>
      <c r="I758" s="15"/>
      <c r="J758" s="15"/>
      <c r="K758" s="15"/>
      <c r="T758" s="17"/>
      <c r="U758" s="17"/>
      <c r="V758" s="17"/>
      <c r="W758" s="17"/>
      <c r="X758" s="17"/>
      <c r="Y758" s="11"/>
      <c r="Z758" s="11"/>
    </row>
    <row r="759" spans="8:26" ht="50.1" customHeight="1" x14ac:dyDescent="0.25">
      <c r="H759" s="16"/>
      <c r="I759" s="15"/>
      <c r="J759" s="15"/>
      <c r="K759" s="15"/>
      <c r="T759" s="17"/>
      <c r="U759" s="17"/>
      <c r="V759" s="17"/>
      <c r="W759" s="17"/>
      <c r="X759" s="17"/>
      <c r="Y759" s="11"/>
      <c r="Z759" s="11"/>
    </row>
    <row r="760" spans="8:26" ht="50.1" customHeight="1" x14ac:dyDescent="0.25">
      <c r="H760" s="16"/>
      <c r="I760" s="15"/>
      <c r="J760" s="15"/>
      <c r="K760" s="15"/>
      <c r="T760" s="17"/>
      <c r="U760" s="17"/>
      <c r="V760" s="17"/>
      <c r="W760" s="17"/>
      <c r="X760" s="17"/>
      <c r="Y760" s="11"/>
      <c r="Z760" s="11"/>
    </row>
    <row r="761" spans="8:26" ht="50.1" customHeight="1" x14ac:dyDescent="0.25">
      <c r="H761" s="16"/>
      <c r="I761" s="15"/>
      <c r="J761" s="15"/>
      <c r="K761" s="15"/>
      <c r="T761" s="17"/>
      <c r="U761" s="17"/>
      <c r="V761" s="17"/>
      <c r="W761" s="17"/>
      <c r="X761" s="17"/>
      <c r="Y761" s="11"/>
      <c r="Z761" s="11"/>
    </row>
    <row r="762" spans="8:26" ht="50.1" customHeight="1" x14ac:dyDescent="0.25">
      <c r="H762" s="16"/>
      <c r="I762" s="15"/>
      <c r="J762" s="15"/>
      <c r="K762" s="15"/>
      <c r="T762" s="17"/>
      <c r="U762" s="17"/>
      <c r="V762" s="17"/>
      <c r="W762" s="17"/>
      <c r="X762" s="17"/>
      <c r="Y762" s="11"/>
      <c r="Z762" s="11"/>
    </row>
    <row r="763" spans="8:26" ht="50.1" customHeight="1" x14ac:dyDescent="0.25">
      <c r="H763" s="16"/>
      <c r="I763" s="15"/>
      <c r="J763" s="15"/>
      <c r="K763" s="15"/>
      <c r="T763" s="17"/>
      <c r="U763" s="17"/>
      <c r="V763" s="17"/>
      <c r="W763" s="17"/>
      <c r="X763" s="17"/>
      <c r="Y763" s="11"/>
      <c r="Z763" s="11"/>
    </row>
    <row r="764" spans="8:26" ht="50.1" customHeight="1" x14ac:dyDescent="0.25">
      <c r="H764" s="16"/>
      <c r="I764" s="15"/>
      <c r="J764" s="15"/>
      <c r="K764" s="15"/>
      <c r="T764" s="17"/>
      <c r="U764" s="17"/>
      <c r="V764" s="17"/>
      <c r="W764" s="17"/>
      <c r="X764" s="17"/>
      <c r="Y764" s="11"/>
      <c r="Z764" s="11"/>
    </row>
    <row r="765" spans="8:26" ht="50.1" customHeight="1" x14ac:dyDescent="0.25">
      <c r="H765" s="16"/>
      <c r="I765" s="15"/>
      <c r="J765" s="15"/>
      <c r="K765" s="15"/>
      <c r="T765" s="17"/>
      <c r="U765" s="17"/>
      <c r="V765" s="17"/>
      <c r="W765" s="17"/>
      <c r="X765" s="17"/>
      <c r="Y765" s="11"/>
      <c r="Z765" s="11"/>
    </row>
    <row r="766" spans="8:26" ht="50.1" customHeight="1" x14ac:dyDescent="0.25">
      <c r="H766" s="16"/>
      <c r="I766" s="15"/>
      <c r="J766" s="15"/>
      <c r="K766" s="15"/>
      <c r="T766" s="17"/>
      <c r="U766" s="17"/>
      <c r="V766" s="17"/>
      <c r="W766" s="17"/>
      <c r="X766" s="17"/>
      <c r="Y766" s="11"/>
      <c r="Z766" s="11"/>
    </row>
    <row r="767" spans="8:26" ht="50.1" customHeight="1" x14ac:dyDescent="0.25">
      <c r="H767" s="16"/>
      <c r="I767" s="15"/>
      <c r="J767" s="15"/>
      <c r="K767" s="15"/>
      <c r="T767" s="17"/>
      <c r="U767" s="17"/>
      <c r="V767" s="17"/>
      <c r="W767" s="17"/>
      <c r="X767" s="17"/>
      <c r="Y767" s="11"/>
      <c r="Z767" s="11"/>
    </row>
    <row r="768" spans="8:26" ht="50.1" customHeight="1" x14ac:dyDescent="0.25">
      <c r="H768" s="16"/>
      <c r="I768" s="15"/>
      <c r="J768" s="15"/>
      <c r="K768" s="15"/>
      <c r="T768" s="17"/>
      <c r="U768" s="17"/>
      <c r="V768" s="17"/>
      <c r="W768" s="17"/>
      <c r="X768" s="17"/>
      <c r="Y768" s="11"/>
      <c r="Z768" s="11"/>
    </row>
    <row r="769" spans="8:26" ht="50.1" customHeight="1" x14ac:dyDescent="0.25">
      <c r="H769" s="16"/>
      <c r="I769" s="15"/>
      <c r="J769" s="15"/>
      <c r="K769" s="15"/>
      <c r="T769" s="17"/>
      <c r="U769" s="17"/>
      <c r="V769" s="17"/>
      <c r="W769" s="17"/>
      <c r="X769" s="17"/>
      <c r="Y769" s="11"/>
      <c r="Z769" s="11"/>
    </row>
    <row r="770" spans="8:26" ht="50.1" customHeight="1" x14ac:dyDescent="0.25">
      <c r="H770" s="16"/>
      <c r="I770" s="15"/>
      <c r="J770" s="15"/>
      <c r="K770" s="15"/>
      <c r="T770" s="17"/>
      <c r="U770" s="17"/>
      <c r="V770" s="17"/>
      <c r="W770" s="17"/>
      <c r="X770" s="17"/>
      <c r="Y770" s="11"/>
      <c r="Z770" s="11"/>
    </row>
    <row r="771" spans="8:26" ht="50.1" customHeight="1" x14ac:dyDescent="0.25">
      <c r="H771" s="16"/>
      <c r="I771" s="15"/>
      <c r="J771" s="15"/>
      <c r="K771" s="15"/>
      <c r="T771" s="17"/>
      <c r="U771" s="17"/>
      <c r="V771" s="17"/>
      <c r="W771" s="17"/>
      <c r="X771" s="17"/>
      <c r="Y771" s="11"/>
      <c r="Z771" s="11"/>
    </row>
    <row r="772" spans="8:26" ht="50.1" customHeight="1" x14ac:dyDescent="0.25">
      <c r="H772" s="16"/>
      <c r="I772" s="15"/>
      <c r="J772" s="15"/>
      <c r="K772" s="15"/>
      <c r="T772" s="17"/>
      <c r="U772" s="17"/>
      <c r="V772" s="17"/>
      <c r="W772" s="17"/>
      <c r="X772" s="17"/>
      <c r="Y772" s="11"/>
      <c r="Z772" s="11"/>
    </row>
    <row r="773" spans="8:26" ht="50.1" customHeight="1" x14ac:dyDescent="0.25">
      <c r="H773" s="16"/>
      <c r="I773" s="15"/>
      <c r="J773" s="15"/>
      <c r="K773" s="15"/>
      <c r="T773" s="17"/>
      <c r="U773" s="17"/>
      <c r="V773" s="17"/>
      <c r="W773" s="17"/>
      <c r="X773" s="17"/>
      <c r="Y773" s="11"/>
      <c r="Z773" s="11"/>
    </row>
    <row r="774" spans="8:26" ht="50.1" customHeight="1" x14ac:dyDescent="0.25">
      <c r="H774" s="16"/>
      <c r="I774" s="15"/>
      <c r="J774" s="15"/>
      <c r="K774" s="15"/>
      <c r="T774" s="17"/>
      <c r="U774" s="17"/>
      <c r="V774" s="17"/>
      <c r="W774" s="17"/>
      <c r="X774" s="17"/>
      <c r="Y774" s="11"/>
      <c r="Z774" s="11"/>
    </row>
    <row r="775" spans="8:26" ht="50.1" customHeight="1" x14ac:dyDescent="0.25">
      <c r="H775" s="16"/>
      <c r="I775" s="15"/>
      <c r="J775" s="15"/>
      <c r="K775" s="15"/>
      <c r="T775" s="17"/>
      <c r="U775" s="17"/>
      <c r="V775" s="17"/>
      <c r="W775" s="17"/>
      <c r="X775" s="17"/>
      <c r="Y775" s="11"/>
      <c r="Z775" s="11"/>
    </row>
    <row r="776" spans="8:26" ht="50.1" customHeight="1" x14ac:dyDescent="0.25">
      <c r="H776" s="16"/>
      <c r="I776" s="15"/>
      <c r="J776" s="15"/>
      <c r="K776" s="15"/>
      <c r="T776" s="17"/>
      <c r="U776" s="17"/>
      <c r="V776" s="17"/>
      <c r="W776" s="17"/>
      <c r="X776" s="17"/>
      <c r="Y776" s="11"/>
      <c r="Z776" s="11"/>
    </row>
    <row r="777" spans="8:26" ht="50.1" customHeight="1" x14ac:dyDescent="0.25">
      <c r="H777" s="16"/>
      <c r="I777" s="15"/>
      <c r="J777" s="15"/>
      <c r="K777" s="15"/>
      <c r="T777" s="17"/>
      <c r="U777" s="17"/>
      <c r="V777" s="17"/>
      <c r="W777" s="17"/>
      <c r="X777" s="17"/>
      <c r="Y777" s="11"/>
      <c r="Z777" s="11"/>
    </row>
    <row r="778" spans="8:26" ht="50.1" customHeight="1" x14ac:dyDescent="0.25">
      <c r="H778" s="16"/>
      <c r="I778" s="15"/>
      <c r="J778" s="15"/>
      <c r="K778" s="15"/>
      <c r="T778" s="17"/>
      <c r="U778" s="17"/>
      <c r="V778" s="17"/>
      <c r="W778" s="17"/>
      <c r="X778" s="17"/>
      <c r="Y778" s="11"/>
      <c r="Z778" s="11"/>
    </row>
    <row r="779" spans="8:26" ht="50.1" customHeight="1" x14ac:dyDescent="0.25">
      <c r="H779" s="16"/>
      <c r="I779" s="15"/>
      <c r="J779" s="15"/>
      <c r="K779" s="15"/>
      <c r="T779" s="17"/>
      <c r="U779" s="17"/>
      <c r="V779" s="17"/>
      <c r="W779" s="17"/>
      <c r="X779" s="17"/>
      <c r="Y779" s="11"/>
      <c r="Z779" s="11"/>
    </row>
    <row r="780" spans="8:26" ht="50.1" customHeight="1" x14ac:dyDescent="0.25">
      <c r="H780" s="16"/>
      <c r="I780" s="15"/>
      <c r="J780" s="15"/>
      <c r="K780" s="15"/>
      <c r="T780" s="17"/>
      <c r="U780" s="17"/>
      <c r="V780" s="17"/>
      <c r="W780" s="17"/>
      <c r="X780" s="17"/>
      <c r="Y780" s="11"/>
      <c r="Z780" s="11"/>
    </row>
    <row r="781" spans="8:26" ht="50.1" customHeight="1" x14ac:dyDescent="0.25">
      <c r="H781" s="16"/>
      <c r="I781" s="15"/>
      <c r="J781" s="15"/>
      <c r="K781" s="15"/>
      <c r="T781" s="17"/>
      <c r="U781" s="17"/>
      <c r="V781" s="17"/>
      <c r="W781" s="17"/>
      <c r="X781" s="17"/>
      <c r="Y781" s="11"/>
      <c r="Z781" s="11"/>
    </row>
    <row r="782" spans="8:26" ht="50.1" customHeight="1" x14ac:dyDescent="0.25">
      <c r="H782" s="16"/>
      <c r="I782" s="15"/>
      <c r="J782" s="15"/>
      <c r="K782" s="15"/>
      <c r="T782" s="17"/>
      <c r="U782" s="17"/>
      <c r="V782" s="17"/>
      <c r="W782" s="17"/>
      <c r="X782" s="17"/>
      <c r="Y782" s="11"/>
      <c r="Z782" s="11"/>
    </row>
    <row r="783" spans="8:26" ht="50.1" customHeight="1" x14ac:dyDescent="0.25">
      <c r="H783" s="16"/>
      <c r="I783" s="15"/>
      <c r="J783" s="15"/>
      <c r="K783" s="15"/>
      <c r="T783" s="17"/>
      <c r="U783" s="17"/>
      <c r="V783" s="17"/>
      <c r="W783" s="17"/>
      <c r="X783" s="17"/>
      <c r="Y783" s="11"/>
      <c r="Z783" s="11"/>
    </row>
    <row r="784" spans="8:26" ht="50.1" customHeight="1" x14ac:dyDescent="0.25">
      <c r="H784" s="16"/>
      <c r="I784" s="15"/>
      <c r="J784" s="15"/>
      <c r="K784" s="15"/>
      <c r="T784" s="17"/>
      <c r="U784" s="17"/>
      <c r="V784" s="17"/>
      <c r="W784" s="17"/>
      <c r="X784" s="17"/>
      <c r="Y784" s="11"/>
      <c r="Z784" s="11"/>
    </row>
    <row r="785" spans="8:26" ht="50.1" customHeight="1" x14ac:dyDescent="0.25">
      <c r="H785" s="16"/>
      <c r="I785" s="15"/>
      <c r="J785" s="15"/>
      <c r="K785" s="15"/>
      <c r="T785" s="17"/>
      <c r="U785" s="17"/>
      <c r="V785" s="17"/>
      <c r="W785" s="17"/>
      <c r="X785" s="17"/>
      <c r="Y785" s="11"/>
      <c r="Z785" s="11"/>
    </row>
    <row r="786" spans="8:26" ht="50.1" customHeight="1" x14ac:dyDescent="0.25">
      <c r="H786" s="16"/>
      <c r="I786" s="15"/>
      <c r="J786" s="15"/>
      <c r="K786" s="15"/>
      <c r="T786" s="17"/>
      <c r="U786" s="17"/>
      <c r="V786" s="17"/>
      <c r="W786" s="17"/>
      <c r="X786" s="17"/>
      <c r="Y786" s="11"/>
      <c r="Z786" s="11"/>
    </row>
    <row r="787" spans="8:26" ht="50.1" customHeight="1" x14ac:dyDescent="0.25">
      <c r="H787" s="16"/>
      <c r="I787" s="15"/>
      <c r="J787" s="15"/>
      <c r="K787" s="15"/>
      <c r="T787" s="17"/>
      <c r="U787" s="17"/>
      <c r="V787" s="17"/>
      <c r="W787" s="17"/>
      <c r="X787" s="17"/>
      <c r="Y787" s="11"/>
      <c r="Z787" s="11"/>
    </row>
    <row r="788" spans="8:26" ht="50.1" customHeight="1" x14ac:dyDescent="0.25">
      <c r="H788" s="16"/>
      <c r="I788" s="15"/>
      <c r="J788" s="15"/>
      <c r="K788" s="15"/>
      <c r="T788" s="17"/>
      <c r="U788" s="17"/>
      <c r="V788" s="17"/>
      <c r="W788" s="17"/>
      <c r="X788" s="17"/>
      <c r="Y788" s="11"/>
      <c r="Z788" s="11"/>
    </row>
    <row r="789" spans="8:26" ht="50.1" customHeight="1" x14ac:dyDescent="0.25">
      <c r="H789" s="16"/>
      <c r="I789" s="15"/>
      <c r="J789" s="15"/>
      <c r="K789" s="15"/>
      <c r="T789" s="17"/>
      <c r="U789" s="17"/>
      <c r="V789" s="17"/>
      <c r="W789" s="17"/>
      <c r="X789" s="17"/>
      <c r="Y789" s="11"/>
      <c r="Z789" s="11"/>
    </row>
    <row r="790" spans="8:26" ht="50.1" customHeight="1" x14ac:dyDescent="0.25">
      <c r="H790" s="16"/>
      <c r="I790" s="15"/>
      <c r="J790" s="15"/>
      <c r="K790" s="15"/>
      <c r="T790" s="17"/>
      <c r="U790" s="17"/>
      <c r="V790" s="17"/>
      <c r="W790" s="17"/>
      <c r="X790" s="17"/>
      <c r="Y790" s="11"/>
      <c r="Z790" s="11"/>
    </row>
    <row r="791" spans="8:26" ht="50.1" customHeight="1" x14ac:dyDescent="0.25">
      <c r="H791" s="16"/>
      <c r="I791" s="15"/>
      <c r="J791" s="15"/>
      <c r="K791" s="15"/>
      <c r="T791" s="17"/>
      <c r="U791" s="17"/>
      <c r="V791" s="17"/>
      <c r="W791" s="17"/>
      <c r="X791" s="17"/>
      <c r="Y791" s="11"/>
      <c r="Z791" s="11"/>
    </row>
    <row r="792" spans="8:26" ht="50.1" customHeight="1" x14ac:dyDescent="0.25">
      <c r="H792" s="16"/>
      <c r="I792" s="15"/>
      <c r="J792" s="15"/>
      <c r="K792" s="15"/>
      <c r="T792" s="17"/>
      <c r="U792" s="17"/>
      <c r="V792" s="17"/>
      <c r="W792" s="17"/>
      <c r="X792" s="17"/>
      <c r="Y792" s="11"/>
      <c r="Z792" s="11"/>
    </row>
    <row r="793" spans="8:26" ht="50.1" customHeight="1" x14ac:dyDescent="0.25">
      <c r="H793" s="16"/>
      <c r="I793" s="15"/>
      <c r="J793" s="15"/>
      <c r="K793" s="15"/>
      <c r="T793" s="17"/>
      <c r="U793" s="17"/>
      <c r="V793" s="17"/>
      <c r="W793" s="17"/>
      <c r="X793" s="17"/>
      <c r="Y793" s="11"/>
      <c r="Z793" s="11"/>
    </row>
    <row r="794" spans="8:26" ht="50.1" customHeight="1" x14ac:dyDescent="0.25">
      <c r="H794" s="16"/>
      <c r="I794" s="15"/>
      <c r="J794" s="15"/>
      <c r="K794" s="15"/>
      <c r="T794" s="17"/>
      <c r="U794" s="17"/>
      <c r="V794" s="17"/>
      <c r="W794" s="17"/>
      <c r="X794" s="17"/>
      <c r="Y794" s="11"/>
      <c r="Z794" s="11"/>
    </row>
    <row r="795" spans="8:26" ht="50.1" customHeight="1" x14ac:dyDescent="0.25">
      <c r="H795" s="16"/>
      <c r="I795" s="15"/>
      <c r="J795" s="15"/>
      <c r="K795" s="15"/>
      <c r="T795" s="17"/>
      <c r="U795" s="17"/>
      <c r="V795" s="17"/>
      <c r="W795" s="17"/>
      <c r="X795" s="17"/>
      <c r="Y795" s="11"/>
      <c r="Z795" s="11"/>
    </row>
    <row r="796" spans="8:26" ht="50.1" customHeight="1" x14ac:dyDescent="0.25">
      <c r="H796" s="16"/>
      <c r="I796" s="15"/>
      <c r="J796" s="15"/>
      <c r="K796" s="15"/>
      <c r="T796" s="17"/>
      <c r="U796" s="17"/>
      <c r="V796" s="17"/>
      <c r="W796" s="17"/>
      <c r="X796" s="17"/>
      <c r="Y796" s="11"/>
      <c r="Z796" s="11"/>
    </row>
    <row r="797" spans="8:26" ht="50.1" customHeight="1" x14ac:dyDescent="0.25">
      <c r="H797" s="16"/>
      <c r="I797" s="15"/>
      <c r="J797" s="15"/>
      <c r="K797" s="15"/>
      <c r="T797" s="17"/>
      <c r="U797" s="17"/>
      <c r="V797" s="17"/>
      <c r="W797" s="17"/>
      <c r="X797" s="17"/>
      <c r="Y797" s="11"/>
      <c r="Z797" s="11"/>
    </row>
    <row r="798" spans="8:26" ht="50.1" customHeight="1" x14ac:dyDescent="0.25">
      <c r="H798" s="16"/>
      <c r="I798" s="15"/>
      <c r="J798" s="15"/>
      <c r="K798" s="15"/>
      <c r="T798" s="17"/>
      <c r="U798" s="17"/>
      <c r="V798" s="17"/>
      <c r="W798" s="17"/>
      <c r="X798" s="17"/>
      <c r="Y798" s="11"/>
      <c r="Z798" s="11"/>
    </row>
    <row r="799" spans="8:26" ht="50.1" customHeight="1" x14ac:dyDescent="0.25">
      <c r="H799" s="16"/>
      <c r="I799" s="15"/>
      <c r="J799" s="15"/>
      <c r="K799" s="15"/>
      <c r="T799" s="17"/>
      <c r="U799" s="17"/>
      <c r="V799" s="17"/>
      <c r="W799" s="17"/>
      <c r="X799" s="17"/>
      <c r="Y799" s="11"/>
      <c r="Z799" s="11"/>
    </row>
    <row r="800" spans="8:26" ht="50.1" customHeight="1" x14ac:dyDescent="0.25">
      <c r="H800" s="16"/>
      <c r="I800" s="15"/>
      <c r="J800" s="15"/>
      <c r="K800" s="15"/>
      <c r="T800" s="17"/>
      <c r="U800" s="17"/>
      <c r="V800" s="17"/>
      <c r="W800" s="17"/>
      <c r="X800" s="17"/>
      <c r="Y800" s="11"/>
      <c r="Z800" s="11"/>
    </row>
    <row r="801" spans="8:26" ht="50.1" customHeight="1" x14ac:dyDescent="0.25">
      <c r="H801" s="16"/>
      <c r="I801" s="15"/>
      <c r="J801" s="15"/>
      <c r="K801" s="15"/>
      <c r="T801" s="17"/>
      <c r="U801" s="17"/>
      <c r="V801" s="17"/>
      <c r="W801" s="17"/>
      <c r="X801" s="17"/>
      <c r="Y801" s="11"/>
      <c r="Z801" s="11"/>
    </row>
    <row r="802" spans="8:26" ht="50.1" customHeight="1" x14ac:dyDescent="0.25">
      <c r="H802" s="16"/>
      <c r="I802" s="15"/>
      <c r="J802" s="15"/>
      <c r="K802" s="15"/>
      <c r="T802" s="17"/>
      <c r="U802" s="17"/>
      <c r="V802" s="17"/>
      <c r="W802" s="17"/>
      <c r="X802" s="17"/>
      <c r="Y802" s="11"/>
      <c r="Z802" s="11"/>
    </row>
    <row r="803" spans="8:26" ht="50.1" customHeight="1" x14ac:dyDescent="0.25">
      <c r="H803" s="16"/>
      <c r="I803" s="15"/>
      <c r="J803" s="15"/>
      <c r="K803" s="15"/>
      <c r="T803" s="17"/>
      <c r="U803" s="17"/>
      <c r="V803" s="17"/>
      <c r="W803" s="17"/>
      <c r="X803" s="17"/>
      <c r="Y803" s="11"/>
      <c r="Z803" s="11"/>
    </row>
    <row r="804" spans="8:26" ht="50.1" customHeight="1" x14ac:dyDescent="0.25">
      <c r="H804" s="16"/>
      <c r="I804" s="15"/>
      <c r="J804" s="15"/>
      <c r="K804" s="15"/>
      <c r="T804" s="17"/>
      <c r="U804" s="17"/>
      <c r="V804" s="17"/>
      <c r="W804" s="17"/>
      <c r="X804" s="17"/>
      <c r="Y804" s="11"/>
      <c r="Z804" s="11"/>
    </row>
    <row r="805" spans="8:26" ht="50.1" customHeight="1" x14ac:dyDescent="0.25">
      <c r="H805" s="16"/>
      <c r="I805" s="15"/>
      <c r="J805" s="15"/>
      <c r="K805" s="15"/>
      <c r="T805" s="17"/>
      <c r="U805" s="17"/>
      <c r="V805" s="17"/>
      <c r="W805" s="17"/>
      <c r="X805" s="17"/>
      <c r="Y805" s="11"/>
      <c r="Z805" s="11"/>
    </row>
    <row r="806" spans="8:26" ht="50.1" customHeight="1" x14ac:dyDescent="0.25">
      <c r="H806" s="16"/>
      <c r="I806" s="15"/>
      <c r="J806" s="15"/>
      <c r="K806" s="15"/>
      <c r="T806" s="17"/>
      <c r="U806" s="17"/>
      <c r="V806" s="17"/>
      <c r="W806" s="17"/>
      <c r="X806" s="17"/>
      <c r="Y806" s="11"/>
      <c r="Z806" s="11"/>
    </row>
    <row r="807" spans="8:26" ht="50.1" customHeight="1" x14ac:dyDescent="0.25">
      <c r="H807" s="16"/>
      <c r="I807" s="15"/>
      <c r="J807" s="15"/>
      <c r="K807" s="15"/>
      <c r="T807" s="17"/>
      <c r="U807" s="17"/>
      <c r="V807" s="17"/>
      <c r="W807" s="17"/>
      <c r="X807" s="17"/>
      <c r="Y807" s="11"/>
      <c r="Z807" s="11"/>
    </row>
    <row r="808" spans="8:26" ht="50.1" customHeight="1" x14ac:dyDescent="0.25">
      <c r="H808" s="16"/>
      <c r="I808" s="15"/>
      <c r="J808" s="15"/>
      <c r="K808" s="15"/>
      <c r="T808" s="17"/>
      <c r="U808" s="17"/>
      <c r="V808" s="17"/>
      <c r="W808" s="17"/>
      <c r="X808" s="17"/>
      <c r="Y808" s="11"/>
      <c r="Z808" s="11"/>
    </row>
    <row r="809" spans="8:26" ht="50.1" customHeight="1" x14ac:dyDescent="0.25">
      <c r="H809" s="16"/>
      <c r="I809" s="15"/>
      <c r="J809" s="15"/>
      <c r="K809" s="15"/>
      <c r="T809" s="17"/>
      <c r="U809" s="17"/>
      <c r="V809" s="17"/>
      <c r="W809" s="17"/>
      <c r="X809" s="17"/>
      <c r="Y809" s="11"/>
      <c r="Z809" s="11"/>
    </row>
    <row r="810" spans="8:26" ht="50.1" customHeight="1" x14ac:dyDescent="0.25">
      <c r="H810" s="16"/>
      <c r="I810" s="15"/>
      <c r="J810" s="15"/>
      <c r="K810" s="15"/>
      <c r="T810" s="17"/>
      <c r="U810" s="17"/>
      <c r="V810" s="17"/>
      <c r="W810" s="17"/>
      <c r="X810" s="17"/>
      <c r="Y810" s="11"/>
      <c r="Z810" s="11"/>
    </row>
    <row r="811" spans="8:26" ht="50.1" customHeight="1" x14ac:dyDescent="0.25">
      <c r="H811" s="16"/>
      <c r="I811" s="15"/>
      <c r="J811" s="15"/>
      <c r="K811" s="15"/>
      <c r="T811" s="17"/>
      <c r="U811" s="17"/>
      <c r="V811" s="17"/>
      <c r="W811" s="17"/>
      <c r="X811" s="17"/>
      <c r="Y811" s="11"/>
      <c r="Z811" s="11"/>
    </row>
    <row r="812" spans="8:26" ht="50.1" customHeight="1" x14ac:dyDescent="0.25">
      <c r="H812" s="16"/>
      <c r="I812" s="15"/>
      <c r="J812" s="15"/>
      <c r="K812" s="15"/>
      <c r="T812" s="17"/>
      <c r="U812" s="17"/>
      <c r="V812" s="17"/>
      <c r="W812" s="17"/>
      <c r="X812" s="17"/>
      <c r="Y812" s="11"/>
      <c r="Z812" s="11"/>
    </row>
    <row r="813" spans="8:26" ht="50.1" customHeight="1" x14ac:dyDescent="0.25">
      <c r="H813" s="16"/>
      <c r="I813" s="15"/>
      <c r="J813" s="15"/>
      <c r="K813" s="15"/>
      <c r="T813" s="17"/>
      <c r="U813" s="17"/>
      <c r="V813" s="17"/>
      <c r="W813" s="17"/>
      <c r="X813" s="17"/>
      <c r="Y813" s="11"/>
      <c r="Z813" s="11"/>
    </row>
    <row r="814" spans="8:26" ht="50.1" customHeight="1" x14ac:dyDescent="0.25">
      <c r="H814" s="16"/>
      <c r="I814" s="15"/>
      <c r="J814" s="15"/>
      <c r="K814" s="15"/>
      <c r="T814" s="17"/>
      <c r="U814" s="17"/>
      <c r="V814" s="17"/>
      <c r="W814" s="17"/>
      <c r="X814" s="17"/>
      <c r="Y814" s="11"/>
      <c r="Z814" s="11"/>
    </row>
    <row r="815" spans="8:26" ht="50.1" customHeight="1" x14ac:dyDescent="0.25">
      <c r="H815" s="16"/>
      <c r="I815" s="15"/>
      <c r="J815" s="15"/>
      <c r="K815" s="15"/>
      <c r="T815" s="17"/>
      <c r="U815" s="17"/>
      <c r="V815" s="17"/>
      <c r="W815" s="17"/>
      <c r="X815" s="17"/>
      <c r="Y815" s="11"/>
      <c r="Z815" s="11"/>
    </row>
    <row r="816" spans="8:26" ht="50.1" customHeight="1" x14ac:dyDescent="0.25">
      <c r="H816" s="16"/>
      <c r="I816" s="15"/>
      <c r="J816" s="15"/>
      <c r="K816" s="15"/>
      <c r="T816" s="17"/>
      <c r="U816" s="17"/>
      <c r="V816" s="17"/>
      <c r="W816" s="17"/>
      <c r="X816" s="17"/>
      <c r="Y816" s="11"/>
      <c r="Z816" s="11"/>
    </row>
    <row r="817" spans="8:26" ht="50.1" customHeight="1" x14ac:dyDescent="0.25">
      <c r="H817" s="16"/>
      <c r="I817" s="15"/>
      <c r="J817" s="15"/>
      <c r="K817" s="15"/>
      <c r="T817" s="17"/>
      <c r="U817" s="17"/>
      <c r="V817" s="17"/>
      <c r="W817" s="17"/>
      <c r="X817" s="17"/>
      <c r="Y817" s="11"/>
      <c r="Z817" s="11"/>
    </row>
    <row r="818" spans="8:26" ht="50.1" customHeight="1" x14ac:dyDescent="0.25">
      <c r="H818" s="16"/>
      <c r="I818" s="15"/>
      <c r="J818" s="15"/>
      <c r="K818" s="15"/>
      <c r="T818" s="17"/>
      <c r="U818" s="17"/>
      <c r="V818" s="17"/>
      <c r="W818" s="17"/>
      <c r="X818" s="17"/>
      <c r="Y818" s="11"/>
      <c r="Z818" s="11"/>
    </row>
    <row r="819" spans="8:26" ht="50.1" customHeight="1" x14ac:dyDescent="0.25">
      <c r="H819" s="16"/>
      <c r="I819" s="15"/>
      <c r="J819" s="15"/>
      <c r="K819" s="15"/>
      <c r="T819" s="17"/>
      <c r="U819" s="17"/>
      <c r="V819" s="17"/>
      <c r="W819" s="17"/>
      <c r="X819" s="17"/>
      <c r="Y819" s="11"/>
      <c r="Z819" s="11"/>
    </row>
    <row r="820" spans="8:26" ht="50.1" customHeight="1" x14ac:dyDescent="0.25">
      <c r="H820" s="16"/>
      <c r="I820" s="15"/>
      <c r="J820" s="15"/>
      <c r="K820" s="15"/>
      <c r="T820" s="17"/>
      <c r="U820" s="17"/>
      <c r="V820" s="17"/>
      <c r="W820" s="17"/>
      <c r="X820" s="17"/>
      <c r="Y820" s="11"/>
      <c r="Z820" s="11"/>
    </row>
    <row r="821" spans="8:26" ht="50.1" customHeight="1" x14ac:dyDescent="0.25">
      <c r="H821" s="16"/>
      <c r="I821" s="15"/>
      <c r="J821" s="15"/>
      <c r="K821" s="15"/>
      <c r="T821" s="17"/>
      <c r="U821" s="17"/>
      <c r="V821" s="17"/>
      <c r="W821" s="17"/>
      <c r="X821" s="17"/>
      <c r="Y821" s="11"/>
      <c r="Z821" s="11"/>
    </row>
    <row r="822" spans="8:26" ht="50.1" customHeight="1" x14ac:dyDescent="0.25">
      <c r="H822" s="16"/>
      <c r="I822" s="15"/>
      <c r="J822" s="15"/>
      <c r="K822" s="15"/>
      <c r="T822" s="17"/>
      <c r="U822" s="17"/>
      <c r="V822" s="17"/>
      <c r="W822" s="17"/>
      <c r="X822" s="17"/>
      <c r="Y822" s="11"/>
      <c r="Z822" s="11"/>
    </row>
    <row r="823" spans="8:26" ht="50.1" customHeight="1" x14ac:dyDescent="0.25">
      <c r="H823" s="16"/>
      <c r="I823" s="15"/>
      <c r="J823" s="15"/>
      <c r="K823" s="15"/>
      <c r="T823" s="17"/>
      <c r="U823" s="17"/>
      <c r="V823" s="17"/>
      <c r="W823" s="17"/>
      <c r="X823" s="17"/>
      <c r="Y823" s="11"/>
      <c r="Z823" s="11"/>
    </row>
    <row r="824" spans="8:26" ht="50.1" customHeight="1" x14ac:dyDescent="0.25">
      <c r="H824" s="16"/>
      <c r="I824" s="15"/>
      <c r="J824" s="15"/>
      <c r="K824" s="15"/>
      <c r="T824" s="17"/>
      <c r="U824" s="17"/>
      <c r="V824" s="17"/>
      <c r="W824" s="17"/>
      <c r="X824" s="17"/>
      <c r="Y824" s="11"/>
      <c r="Z824" s="11"/>
    </row>
    <row r="825" spans="8:26" ht="50.1" customHeight="1" x14ac:dyDescent="0.25">
      <c r="H825" s="16"/>
      <c r="I825" s="15"/>
      <c r="J825" s="15"/>
      <c r="K825" s="15"/>
      <c r="T825" s="17"/>
      <c r="U825" s="17"/>
      <c r="V825" s="17"/>
      <c r="W825" s="17"/>
      <c r="X825" s="17"/>
      <c r="Y825" s="11"/>
      <c r="Z825" s="11"/>
    </row>
    <row r="826" spans="8:26" ht="50.1" customHeight="1" x14ac:dyDescent="0.25">
      <c r="H826" s="16"/>
      <c r="I826" s="15"/>
      <c r="J826" s="15"/>
      <c r="K826" s="15"/>
      <c r="T826" s="17"/>
      <c r="U826" s="17"/>
      <c r="V826" s="17"/>
      <c r="W826" s="17"/>
      <c r="X826" s="17"/>
      <c r="Y826" s="11"/>
      <c r="Z826" s="11"/>
    </row>
    <row r="827" spans="8:26" ht="50.1" customHeight="1" x14ac:dyDescent="0.25">
      <c r="H827" s="16"/>
      <c r="I827" s="15"/>
      <c r="J827" s="15"/>
      <c r="K827" s="15"/>
      <c r="T827" s="17"/>
      <c r="U827" s="17"/>
      <c r="V827" s="17"/>
      <c r="W827" s="17"/>
      <c r="X827" s="17"/>
      <c r="Y827" s="11"/>
      <c r="Z827" s="11"/>
    </row>
    <row r="828" spans="8:26" ht="50.1" customHeight="1" x14ac:dyDescent="0.25">
      <c r="H828" s="16"/>
      <c r="I828" s="15"/>
      <c r="J828" s="15"/>
      <c r="K828" s="15"/>
      <c r="T828" s="17"/>
      <c r="U828" s="17"/>
      <c r="V828" s="17"/>
      <c r="W828" s="17"/>
      <c r="X828" s="17"/>
      <c r="Y828" s="11"/>
      <c r="Z828" s="11"/>
    </row>
    <row r="829" spans="8:26" ht="50.1" customHeight="1" x14ac:dyDescent="0.25">
      <c r="H829" s="16"/>
      <c r="I829" s="15"/>
      <c r="J829" s="15"/>
      <c r="K829" s="15"/>
      <c r="T829" s="17"/>
      <c r="U829" s="17"/>
      <c r="V829" s="17"/>
      <c r="W829" s="17"/>
      <c r="X829" s="17"/>
      <c r="Y829" s="11"/>
      <c r="Z829" s="11"/>
    </row>
    <row r="830" spans="8:26" ht="50.1" customHeight="1" x14ac:dyDescent="0.25">
      <c r="H830" s="16"/>
      <c r="I830" s="15"/>
      <c r="J830" s="15"/>
      <c r="K830" s="15"/>
      <c r="T830" s="17"/>
      <c r="U830" s="17"/>
      <c r="V830" s="17"/>
      <c r="W830" s="17"/>
      <c r="X830" s="17"/>
      <c r="Y830" s="11"/>
      <c r="Z830" s="11"/>
    </row>
    <row r="831" spans="8:26" ht="50.1" customHeight="1" x14ac:dyDescent="0.25">
      <c r="H831" s="16"/>
      <c r="I831" s="15"/>
      <c r="J831" s="15"/>
      <c r="K831" s="15"/>
      <c r="T831" s="17"/>
      <c r="U831" s="17"/>
      <c r="V831" s="17"/>
      <c r="W831" s="17"/>
      <c r="X831" s="17"/>
      <c r="Y831" s="11"/>
      <c r="Z831" s="11"/>
    </row>
    <row r="832" spans="8:26" ht="50.1" customHeight="1" x14ac:dyDescent="0.25">
      <c r="H832" s="16"/>
      <c r="I832" s="15"/>
      <c r="J832" s="15"/>
      <c r="K832" s="15"/>
      <c r="T832" s="17"/>
      <c r="U832" s="17"/>
      <c r="V832" s="17"/>
      <c r="W832" s="17"/>
      <c r="X832" s="17"/>
      <c r="Y832" s="11"/>
      <c r="Z832" s="11"/>
    </row>
    <row r="833" spans="8:26" ht="50.1" customHeight="1" x14ac:dyDescent="0.25">
      <c r="H833" s="16"/>
      <c r="I833" s="15"/>
      <c r="J833" s="15"/>
      <c r="K833" s="15"/>
      <c r="T833" s="17"/>
      <c r="U833" s="17"/>
      <c r="V833" s="17"/>
      <c r="W833" s="17"/>
      <c r="X833" s="17"/>
      <c r="Y833" s="11"/>
      <c r="Z833" s="11"/>
    </row>
    <row r="834" spans="8:26" ht="50.1" customHeight="1" x14ac:dyDescent="0.25">
      <c r="H834" s="16"/>
      <c r="I834" s="15"/>
      <c r="J834" s="15"/>
      <c r="K834" s="15"/>
      <c r="T834" s="17"/>
      <c r="U834" s="17"/>
      <c r="V834" s="17"/>
      <c r="W834" s="17"/>
      <c r="X834" s="17"/>
      <c r="Y834" s="11"/>
      <c r="Z834" s="11"/>
    </row>
    <row r="835" spans="8:26" ht="50.1" customHeight="1" x14ac:dyDescent="0.25">
      <c r="H835" s="16"/>
      <c r="I835" s="15"/>
      <c r="J835" s="15"/>
      <c r="K835" s="15"/>
      <c r="T835" s="17"/>
      <c r="U835" s="17"/>
      <c r="V835" s="17"/>
      <c r="W835" s="17"/>
      <c r="X835" s="17"/>
      <c r="Y835" s="11"/>
      <c r="Z835" s="11"/>
    </row>
    <row r="836" spans="8:26" ht="50.1" customHeight="1" x14ac:dyDescent="0.25">
      <c r="H836" s="16"/>
      <c r="I836" s="15"/>
      <c r="J836" s="15"/>
      <c r="K836" s="15"/>
      <c r="T836" s="17"/>
      <c r="U836" s="17"/>
      <c r="V836" s="17"/>
      <c r="W836" s="17"/>
      <c r="X836" s="17"/>
      <c r="Y836" s="11"/>
      <c r="Z836" s="11"/>
    </row>
    <row r="837" spans="8:26" ht="50.1" customHeight="1" x14ac:dyDescent="0.25">
      <c r="H837" s="16"/>
      <c r="I837" s="15"/>
      <c r="J837" s="15"/>
      <c r="K837" s="15"/>
      <c r="T837" s="17"/>
      <c r="U837" s="17"/>
      <c r="V837" s="17"/>
      <c r="W837" s="17"/>
      <c r="X837" s="17"/>
      <c r="Y837" s="11"/>
      <c r="Z837" s="11"/>
    </row>
    <row r="838" spans="8:26" ht="50.1" customHeight="1" x14ac:dyDescent="0.25">
      <c r="H838" s="16"/>
      <c r="I838" s="15"/>
      <c r="J838" s="15"/>
      <c r="K838" s="15"/>
      <c r="T838" s="17"/>
      <c r="U838" s="17"/>
      <c r="V838" s="17"/>
      <c r="W838" s="17"/>
      <c r="X838" s="17"/>
      <c r="Y838" s="11"/>
      <c r="Z838" s="11"/>
    </row>
    <row r="839" spans="8:26" ht="50.1" customHeight="1" x14ac:dyDescent="0.25">
      <c r="H839" s="16"/>
      <c r="I839" s="15"/>
      <c r="J839" s="15"/>
      <c r="K839" s="15"/>
      <c r="T839" s="17"/>
      <c r="U839" s="17"/>
      <c r="V839" s="17"/>
      <c r="W839" s="17"/>
      <c r="X839" s="17"/>
      <c r="Y839" s="11"/>
      <c r="Z839" s="11"/>
    </row>
    <row r="840" spans="8:26" ht="50.1" customHeight="1" x14ac:dyDescent="0.25">
      <c r="H840" s="16"/>
      <c r="I840" s="15"/>
      <c r="J840" s="15"/>
      <c r="K840" s="15"/>
      <c r="T840" s="17"/>
      <c r="U840" s="17"/>
      <c r="V840" s="17"/>
      <c r="W840" s="17"/>
      <c r="X840" s="17"/>
      <c r="Y840" s="11"/>
      <c r="Z840" s="11"/>
    </row>
    <row r="841" spans="8:26" ht="50.1" customHeight="1" x14ac:dyDescent="0.25">
      <c r="H841" s="16"/>
      <c r="I841" s="15"/>
      <c r="J841" s="15"/>
      <c r="K841" s="15"/>
      <c r="T841" s="17"/>
      <c r="U841" s="17"/>
      <c r="V841" s="17"/>
      <c r="W841" s="17"/>
      <c r="X841" s="17"/>
      <c r="Y841" s="11"/>
      <c r="Z841" s="11"/>
    </row>
    <row r="842" spans="8:26" ht="50.1" customHeight="1" x14ac:dyDescent="0.25">
      <c r="H842" s="16"/>
      <c r="I842" s="15"/>
      <c r="J842" s="15"/>
      <c r="K842" s="15"/>
      <c r="T842" s="17"/>
      <c r="U842" s="17"/>
      <c r="V842" s="17"/>
      <c r="W842" s="17"/>
      <c r="X842" s="17"/>
      <c r="Y842" s="11"/>
      <c r="Z842" s="11"/>
    </row>
    <row r="843" spans="8:26" ht="50.1" customHeight="1" x14ac:dyDescent="0.25">
      <c r="H843" s="16"/>
      <c r="I843" s="15"/>
      <c r="J843" s="15"/>
      <c r="K843" s="15"/>
      <c r="T843" s="17"/>
      <c r="U843" s="17"/>
      <c r="V843" s="17"/>
      <c r="W843" s="17"/>
      <c r="X843" s="17"/>
      <c r="Y843" s="11"/>
      <c r="Z843" s="11"/>
    </row>
    <row r="844" spans="8:26" ht="50.1" customHeight="1" x14ac:dyDescent="0.25">
      <c r="H844" s="16"/>
      <c r="I844" s="15"/>
      <c r="J844" s="15"/>
      <c r="K844" s="15"/>
      <c r="T844" s="17"/>
      <c r="U844" s="17"/>
      <c r="V844" s="17"/>
      <c r="W844" s="17"/>
      <c r="X844" s="17"/>
      <c r="Y844" s="11"/>
      <c r="Z844" s="11"/>
    </row>
    <row r="845" spans="8:26" ht="50.1" customHeight="1" x14ac:dyDescent="0.25">
      <c r="H845" s="16"/>
      <c r="I845" s="15"/>
      <c r="J845" s="15"/>
      <c r="K845" s="15"/>
      <c r="T845" s="17"/>
      <c r="U845" s="17"/>
      <c r="V845" s="17"/>
      <c r="W845" s="17"/>
      <c r="X845" s="17"/>
      <c r="Y845" s="11"/>
      <c r="Z845" s="11"/>
    </row>
    <row r="846" spans="8:26" ht="50.1" customHeight="1" x14ac:dyDescent="0.25">
      <c r="H846" s="16"/>
      <c r="I846" s="15"/>
      <c r="J846" s="15"/>
      <c r="K846" s="15"/>
      <c r="T846" s="17"/>
      <c r="U846" s="17"/>
      <c r="V846" s="17"/>
      <c r="W846" s="17"/>
      <c r="X846" s="17"/>
      <c r="Y846" s="11"/>
      <c r="Z846" s="11"/>
    </row>
    <row r="847" spans="8:26" ht="50.1" customHeight="1" x14ac:dyDescent="0.25">
      <c r="H847" s="16"/>
      <c r="I847" s="15"/>
      <c r="J847" s="15"/>
      <c r="K847" s="15"/>
      <c r="T847" s="17"/>
      <c r="U847" s="17"/>
      <c r="V847" s="17"/>
      <c r="W847" s="17"/>
      <c r="X847" s="17"/>
      <c r="Y847" s="11"/>
      <c r="Z847" s="11"/>
    </row>
    <row r="848" spans="8:26" ht="50.1" customHeight="1" x14ac:dyDescent="0.25">
      <c r="H848" s="16"/>
      <c r="I848" s="15"/>
      <c r="J848" s="15"/>
      <c r="K848" s="15"/>
      <c r="T848" s="17"/>
      <c r="U848" s="17"/>
      <c r="V848" s="17"/>
      <c r="W848" s="17"/>
      <c r="X848" s="17"/>
      <c r="Y848" s="11"/>
      <c r="Z848" s="11"/>
    </row>
    <row r="849" spans="8:26" ht="50.1" customHeight="1" x14ac:dyDescent="0.25">
      <c r="H849" s="16"/>
      <c r="I849" s="15"/>
      <c r="J849" s="15"/>
      <c r="K849" s="15"/>
      <c r="T849" s="17"/>
      <c r="U849" s="17"/>
      <c r="V849" s="17"/>
      <c r="W849" s="17"/>
      <c r="X849" s="17"/>
      <c r="Y849" s="11"/>
      <c r="Z849" s="11"/>
    </row>
    <row r="850" spans="8:26" ht="50.1" customHeight="1" x14ac:dyDescent="0.25">
      <c r="H850" s="16"/>
      <c r="I850" s="15"/>
      <c r="J850" s="15"/>
      <c r="K850" s="15"/>
      <c r="T850" s="17"/>
      <c r="U850" s="17"/>
      <c r="V850" s="17"/>
      <c r="W850" s="17"/>
      <c r="X850" s="17"/>
      <c r="Y850" s="11"/>
      <c r="Z850" s="11"/>
    </row>
    <row r="851" spans="8:26" ht="50.1" customHeight="1" x14ac:dyDescent="0.25">
      <c r="H851" s="16"/>
      <c r="I851" s="15"/>
      <c r="J851" s="15"/>
      <c r="K851" s="15"/>
      <c r="T851" s="17"/>
      <c r="U851" s="17"/>
      <c r="V851" s="17"/>
      <c r="W851" s="17"/>
      <c r="X851" s="17"/>
      <c r="Y851" s="11"/>
      <c r="Z851" s="11"/>
    </row>
    <row r="852" spans="8:26" ht="50.1" customHeight="1" x14ac:dyDescent="0.25">
      <c r="H852" s="16"/>
      <c r="I852" s="15"/>
      <c r="J852" s="15"/>
      <c r="K852" s="15"/>
      <c r="T852" s="17"/>
      <c r="U852" s="17"/>
      <c r="V852" s="17"/>
      <c r="W852" s="17"/>
      <c r="X852" s="17"/>
      <c r="Y852" s="11"/>
      <c r="Z852" s="11"/>
    </row>
    <row r="853" spans="8:26" ht="50.1" customHeight="1" x14ac:dyDescent="0.25">
      <c r="H853" s="16"/>
      <c r="I853" s="15"/>
      <c r="J853" s="15"/>
      <c r="K853" s="15"/>
      <c r="T853" s="17"/>
      <c r="U853" s="17"/>
      <c r="V853" s="17"/>
      <c r="W853" s="17"/>
      <c r="X853" s="17"/>
      <c r="Y853" s="11"/>
      <c r="Z853" s="11"/>
    </row>
    <row r="854" spans="8:26" ht="50.1" customHeight="1" x14ac:dyDescent="0.25">
      <c r="H854" s="16"/>
      <c r="I854" s="15"/>
      <c r="J854" s="15"/>
      <c r="K854" s="15"/>
      <c r="T854" s="17"/>
      <c r="U854" s="17"/>
      <c r="V854" s="17"/>
      <c r="W854" s="17"/>
      <c r="X854" s="17"/>
      <c r="Y854" s="11"/>
      <c r="Z854" s="11"/>
    </row>
    <row r="855" spans="8:26" ht="50.1" customHeight="1" x14ac:dyDescent="0.25">
      <c r="H855" s="16"/>
      <c r="I855" s="15"/>
      <c r="J855" s="15"/>
      <c r="K855" s="15"/>
      <c r="T855" s="17"/>
      <c r="U855" s="17"/>
      <c r="V855" s="17"/>
      <c r="W855" s="17"/>
      <c r="X855" s="17"/>
      <c r="Y855" s="11"/>
      <c r="Z855" s="11"/>
    </row>
    <row r="856" spans="8:26" ht="50.1" customHeight="1" x14ac:dyDescent="0.25">
      <c r="H856" s="16"/>
      <c r="I856" s="15"/>
      <c r="J856" s="15"/>
      <c r="K856" s="15"/>
      <c r="T856" s="17"/>
      <c r="U856" s="17"/>
      <c r="V856" s="17"/>
      <c r="W856" s="17"/>
      <c r="X856" s="17"/>
      <c r="Y856" s="11"/>
      <c r="Z856" s="11"/>
    </row>
    <row r="857" spans="8:26" ht="50.1" customHeight="1" x14ac:dyDescent="0.25">
      <c r="H857" s="16"/>
      <c r="I857" s="15"/>
      <c r="J857" s="15"/>
      <c r="K857" s="15"/>
      <c r="T857" s="17"/>
      <c r="U857" s="17"/>
      <c r="V857" s="17"/>
      <c r="W857" s="17"/>
      <c r="X857" s="17"/>
      <c r="Y857" s="11"/>
      <c r="Z857" s="11"/>
    </row>
    <row r="858" spans="8:26" ht="50.1" customHeight="1" x14ac:dyDescent="0.25">
      <c r="H858" s="16"/>
      <c r="I858" s="15"/>
      <c r="J858" s="15"/>
      <c r="K858" s="15"/>
      <c r="T858" s="17"/>
      <c r="U858" s="17"/>
      <c r="V858" s="17"/>
      <c r="W858" s="17"/>
      <c r="X858" s="17"/>
      <c r="Y858" s="11"/>
      <c r="Z858" s="11"/>
    </row>
    <row r="859" spans="8:26" ht="50.1" customHeight="1" x14ac:dyDescent="0.25">
      <c r="H859" s="16"/>
      <c r="I859" s="15"/>
      <c r="J859" s="15"/>
      <c r="K859" s="15"/>
      <c r="T859" s="17"/>
      <c r="U859" s="17"/>
      <c r="V859" s="17"/>
      <c r="W859" s="17"/>
      <c r="X859" s="17"/>
      <c r="Y859" s="11"/>
      <c r="Z859" s="11"/>
    </row>
    <row r="860" spans="8:26" ht="50.1" customHeight="1" x14ac:dyDescent="0.25">
      <c r="H860" s="16"/>
      <c r="I860" s="15"/>
      <c r="J860" s="15"/>
      <c r="K860" s="15"/>
      <c r="T860" s="17"/>
      <c r="U860" s="17"/>
      <c r="V860" s="17"/>
      <c r="W860" s="17"/>
      <c r="X860" s="17"/>
      <c r="Y860" s="11"/>
      <c r="Z860" s="11"/>
    </row>
    <row r="861" spans="8:26" ht="50.1" customHeight="1" x14ac:dyDescent="0.25">
      <c r="H861" s="16"/>
      <c r="I861" s="15"/>
      <c r="J861" s="15"/>
      <c r="K861" s="15"/>
      <c r="T861" s="17"/>
      <c r="U861" s="17"/>
      <c r="V861" s="17"/>
      <c r="W861" s="17"/>
      <c r="X861" s="17"/>
      <c r="Y861" s="11"/>
      <c r="Z861" s="11"/>
    </row>
    <row r="862" spans="8:26" ht="50.1" customHeight="1" x14ac:dyDescent="0.25">
      <c r="H862" s="16"/>
      <c r="I862" s="15"/>
      <c r="J862" s="15"/>
      <c r="K862" s="15"/>
      <c r="T862" s="17"/>
      <c r="U862" s="17"/>
      <c r="V862" s="17"/>
      <c r="W862" s="17"/>
      <c r="X862" s="17"/>
      <c r="Y862" s="11"/>
      <c r="Z862" s="11"/>
    </row>
    <row r="863" spans="8:26" ht="50.1" customHeight="1" x14ac:dyDescent="0.25">
      <c r="H863" s="16"/>
      <c r="I863" s="15"/>
      <c r="J863" s="15"/>
      <c r="K863" s="15"/>
      <c r="T863" s="17"/>
      <c r="U863" s="17"/>
      <c r="V863" s="17"/>
      <c r="W863" s="17"/>
      <c r="X863" s="17"/>
      <c r="Y863" s="11"/>
      <c r="Z863" s="11"/>
    </row>
    <row r="864" spans="8:26" ht="50.1" customHeight="1" x14ac:dyDescent="0.25">
      <c r="H864" s="16"/>
      <c r="I864" s="15"/>
      <c r="J864" s="15"/>
      <c r="K864" s="15"/>
      <c r="T864" s="17"/>
      <c r="U864" s="17"/>
      <c r="V864" s="17"/>
      <c r="W864" s="17"/>
      <c r="X864" s="17"/>
      <c r="Y864" s="11"/>
      <c r="Z864" s="11"/>
    </row>
    <row r="865" spans="8:26" ht="50.1" customHeight="1" x14ac:dyDescent="0.25">
      <c r="H865" s="16"/>
      <c r="I865" s="15"/>
      <c r="J865" s="15"/>
      <c r="K865" s="15"/>
      <c r="T865" s="17"/>
      <c r="U865" s="17"/>
      <c r="V865" s="17"/>
      <c r="W865" s="17"/>
      <c r="X865" s="17"/>
      <c r="Y865" s="11"/>
      <c r="Z865" s="11"/>
    </row>
    <row r="866" spans="8:26" ht="50.1" customHeight="1" x14ac:dyDescent="0.25">
      <c r="H866" s="16"/>
      <c r="I866" s="15"/>
      <c r="J866" s="15"/>
      <c r="K866" s="15"/>
      <c r="T866" s="17"/>
      <c r="U866" s="17"/>
      <c r="V866" s="17"/>
      <c r="W866" s="17"/>
      <c r="X866" s="17"/>
      <c r="Y866" s="11"/>
      <c r="Z866" s="11"/>
    </row>
    <row r="867" spans="8:26" ht="50.1" customHeight="1" x14ac:dyDescent="0.25">
      <c r="H867" s="16"/>
      <c r="I867" s="15"/>
      <c r="J867" s="15"/>
      <c r="K867" s="15"/>
      <c r="T867" s="17"/>
      <c r="U867" s="17"/>
      <c r="V867" s="17"/>
      <c r="W867" s="17"/>
      <c r="X867" s="17"/>
      <c r="Y867" s="11"/>
      <c r="Z867" s="11"/>
    </row>
    <row r="868" spans="8:26" ht="50.1" customHeight="1" x14ac:dyDescent="0.25">
      <c r="H868" s="16"/>
      <c r="I868" s="15"/>
      <c r="J868" s="15"/>
      <c r="K868" s="15"/>
      <c r="T868" s="17"/>
      <c r="U868" s="17"/>
      <c r="V868" s="17"/>
      <c r="W868" s="17"/>
      <c r="X868" s="17"/>
      <c r="Y868" s="11"/>
      <c r="Z868" s="11"/>
    </row>
    <row r="869" spans="8:26" ht="50.1" customHeight="1" x14ac:dyDescent="0.25">
      <c r="H869" s="16"/>
      <c r="I869" s="15"/>
      <c r="J869" s="15"/>
      <c r="K869" s="15"/>
      <c r="T869" s="17"/>
      <c r="U869" s="17"/>
      <c r="V869" s="17"/>
      <c r="W869" s="17"/>
      <c r="X869" s="17"/>
      <c r="Y869" s="11"/>
      <c r="Z869" s="11"/>
    </row>
    <row r="870" spans="8:26" ht="50.1" customHeight="1" x14ac:dyDescent="0.25">
      <c r="H870" s="16"/>
      <c r="I870" s="15"/>
      <c r="J870" s="15"/>
      <c r="K870" s="15"/>
      <c r="T870" s="17"/>
      <c r="U870" s="17"/>
      <c r="V870" s="17"/>
      <c r="W870" s="17"/>
      <c r="X870" s="17"/>
      <c r="Y870" s="11"/>
      <c r="Z870" s="11"/>
    </row>
    <row r="871" spans="8:26" ht="50.1" customHeight="1" x14ac:dyDescent="0.25">
      <c r="H871" s="16"/>
      <c r="I871" s="15"/>
      <c r="J871" s="15"/>
      <c r="K871" s="15"/>
      <c r="T871" s="17"/>
      <c r="U871" s="17"/>
      <c r="V871" s="17"/>
      <c r="W871" s="17"/>
      <c r="X871" s="17"/>
      <c r="Y871" s="11"/>
      <c r="Z871" s="11"/>
    </row>
    <row r="872" spans="8:26" ht="50.1" customHeight="1" x14ac:dyDescent="0.25">
      <c r="H872" s="16"/>
      <c r="I872" s="15"/>
      <c r="J872" s="15"/>
      <c r="K872" s="15"/>
      <c r="T872" s="17"/>
      <c r="U872" s="17"/>
      <c r="V872" s="17"/>
      <c r="W872" s="17"/>
      <c r="X872" s="17"/>
      <c r="Y872" s="11"/>
      <c r="Z872" s="11"/>
    </row>
    <row r="873" spans="8:26" ht="50.1" customHeight="1" x14ac:dyDescent="0.25">
      <c r="H873" s="16"/>
      <c r="I873" s="15"/>
      <c r="J873" s="15"/>
      <c r="K873" s="15"/>
      <c r="T873" s="17"/>
      <c r="U873" s="17"/>
      <c r="V873" s="17"/>
      <c r="W873" s="17"/>
      <c r="X873" s="17"/>
      <c r="Y873" s="11"/>
      <c r="Z873" s="11"/>
    </row>
    <row r="874" spans="8:26" ht="50.1" customHeight="1" x14ac:dyDescent="0.25">
      <c r="H874" s="16"/>
      <c r="I874" s="15"/>
      <c r="J874" s="15"/>
      <c r="K874" s="15"/>
      <c r="T874" s="17"/>
      <c r="U874" s="17"/>
      <c r="V874" s="17"/>
      <c r="W874" s="17"/>
      <c r="X874" s="17"/>
      <c r="Y874" s="11"/>
      <c r="Z874" s="11"/>
    </row>
    <row r="875" spans="8:26" ht="50.1" customHeight="1" x14ac:dyDescent="0.25">
      <c r="H875" s="16"/>
      <c r="I875" s="15"/>
      <c r="J875" s="15"/>
      <c r="K875" s="15"/>
      <c r="T875" s="17"/>
      <c r="U875" s="17"/>
      <c r="V875" s="17"/>
      <c r="W875" s="17"/>
      <c r="X875" s="17"/>
      <c r="Y875" s="11"/>
      <c r="Z875" s="11"/>
    </row>
    <row r="876" spans="8:26" ht="50.1" customHeight="1" x14ac:dyDescent="0.25">
      <c r="H876" s="16"/>
      <c r="I876" s="15"/>
      <c r="J876" s="15"/>
      <c r="K876" s="15"/>
      <c r="T876" s="17"/>
      <c r="U876" s="17"/>
      <c r="V876" s="17"/>
      <c r="W876" s="17"/>
      <c r="X876" s="17"/>
      <c r="Y876" s="11"/>
      <c r="Z876" s="11"/>
    </row>
    <row r="877" spans="8:26" ht="50.1" customHeight="1" x14ac:dyDescent="0.25">
      <c r="H877" s="16"/>
      <c r="I877" s="15"/>
      <c r="J877" s="15"/>
      <c r="K877" s="15"/>
      <c r="T877" s="17"/>
      <c r="U877" s="17"/>
      <c r="V877" s="17"/>
      <c r="W877" s="17"/>
      <c r="X877" s="17"/>
      <c r="Y877" s="11"/>
      <c r="Z877" s="11"/>
    </row>
    <row r="878" spans="8:26" ht="50.1" customHeight="1" x14ac:dyDescent="0.25">
      <c r="H878" s="16"/>
      <c r="I878" s="15"/>
      <c r="J878" s="15"/>
      <c r="K878" s="15"/>
      <c r="T878" s="17"/>
      <c r="U878" s="17"/>
      <c r="V878" s="17"/>
      <c r="W878" s="17"/>
      <c r="X878" s="17"/>
      <c r="Y878" s="11"/>
      <c r="Z878" s="11"/>
    </row>
    <row r="879" spans="8:26" ht="50.1" customHeight="1" x14ac:dyDescent="0.25">
      <c r="H879" s="16"/>
      <c r="I879" s="15"/>
      <c r="J879" s="15"/>
      <c r="K879" s="15"/>
      <c r="T879" s="17"/>
      <c r="U879" s="17"/>
      <c r="V879" s="17"/>
      <c r="W879" s="17"/>
      <c r="X879" s="17"/>
      <c r="Y879" s="11"/>
      <c r="Z879" s="11"/>
    </row>
    <row r="880" spans="8:26" ht="50.1" customHeight="1" x14ac:dyDescent="0.25">
      <c r="H880" s="16"/>
      <c r="I880" s="15"/>
      <c r="J880" s="15"/>
      <c r="K880" s="15"/>
      <c r="T880" s="17"/>
      <c r="U880" s="17"/>
      <c r="V880" s="17"/>
      <c r="W880" s="17"/>
      <c r="X880" s="17"/>
      <c r="Y880" s="11"/>
      <c r="Z880" s="11"/>
    </row>
    <row r="881" spans="8:26" ht="50.1" customHeight="1" x14ac:dyDescent="0.25">
      <c r="H881" s="16"/>
      <c r="I881" s="15"/>
      <c r="J881" s="15"/>
      <c r="K881" s="15"/>
      <c r="T881" s="17"/>
      <c r="U881" s="17"/>
      <c r="V881" s="17"/>
      <c r="W881" s="17"/>
      <c r="X881" s="17"/>
      <c r="Y881" s="11"/>
      <c r="Z881" s="11"/>
    </row>
    <row r="882" spans="8:26" ht="50.1" customHeight="1" x14ac:dyDescent="0.25">
      <c r="H882" s="16"/>
      <c r="I882" s="15"/>
      <c r="J882" s="15"/>
      <c r="K882" s="15"/>
      <c r="T882" s="17"/>
      <c r="U882" s="17"/>
      <c r="V882" s="17"/>
      <c r="W882" s="17"/>
      <c r="X882" s="17"/>
      <c r="Y882" s="11"/>
      <c r="Z882" s="11"/>
    </row>
    <row r="883" spans="8:26" ht="50.1" customHeight="1" x14ac:dyDescent="0.25">
      <c r="H883" s="16"/>
      <c r="I883" s="15"/>
      <c r="J883" s="15"/>
      <c r="K883" s="15"/>
      <c r="T883" s="17"/>
      <c r="U883" s="17"/>
      <c r="V883" s="17"/>
      <c r="W883" s="17"/>
      <c r="X883" s="17"/>
      <c r="Y883" s="11"/>
      <c r="Z883" s="11"/>
    </row>
    <row r="884" spans="8:26" ht="50.1" customHeight="1" x14ac:dyDescent="0.25">
      <c r="H884" s="16"/>
      <c r="I884" s="15"/>
      <c r="J884" s="15"/>
      <c r="K884" s="15"/>
      <c r="T884" s="17"/>
      <c r="U884" s="17"/>
      <c r="V884" s="17"/>
      <c r="W884" s="17"/>
      <c r="X884" s="17"/>
      <c r="Y884" s="11"/>
      <c r="Z884" s="11"/>
    </row>
    <row r="885" spans="8:26" ht="50.1" customHeight="1" x14ac:dyDescent="0.25">
      <c r="H885" s="16"/>
      <c r="I885" s="15"/>
      <c r="J885" s="15"/>
      <c r="K885" s="15"/>
      <c r="T885" s="17"/>
      <c r="U885" s="17"/>
      <c r="V885" s="17"/>
      <c r="W885" s="17"/>
      <c r="X885" s="17"/>
      <c r="Y885" s="11"/>
      <c r="Z885" s="11"/>
    </row>
    <row r="886" spans="8:26" ht="50.1" customHeight="1" x14ac:dyDescent="0.25">
      <c r="H886" s="16"/>
      <c r="I886" s="15"/>
      <c r="J886" s="15"/>
      <c r="K886" s="15"/>
      <c r="T886" s="17"/>
      <c r="U886" s="17"/>
      <c r="V886" s="17"/>
      <c r="W886" s="17"/>
      <c r="X886" s="17"/>
      <c r="Y886" s="11"/>
      <c r="Z886" s="11"/>
    </row>
    <row r="887" spans="8:26" ht="50.1" customHeight="1" x14ac:dyDescent="0.25">
      <c r="H887" s="16"/>
      <c r="I887" s="15"/>
      <c r="J887" s="15"/>
      <c r="K887" s="15"/>
      <c r="T887" s="17"/>
      <c r="U887" s="17"/>
      <c r="V887" s="17"/>
      <c r="W887" s="17"/>
      <c r="X887" s="17"/>
      <c r="Y887" s="11"/>
      <c r="Z887" s="11"/>
    </row>
    <row r="888" spans="8:26" ht="50.1" customHeight="1" x14ac:dyDescent="0.25">
      <c r="H888" s="16"/>
      <c r="I888" s="15"/>
      <c r="J888" s="15"/>
      <c r="K888" s="15"/>
      <c r="T888" s="17"/>
      <c r="U888" s="17"/>
      <c r="V888" s="17"/>
      <c r="W888" s="17"/>
      <c r="X888" s="17"/>
      <c r="Y888" s="11"/>
      <c r="Z888" s="11"/>
    </row>
    <row r="889" spans="8:26" ht="50.1" customHeight="1" x14ac:dyDescent="0.25">
      <c r="H889" s="16"/>
      <c r="I889" s="15"/>
      <c r="J889" s="15"/>
      <c r="K889" s="15"/>
      <c r="T889" s="17"/>
      <c r="U889" s="17"/>
      <c r="V889" s="17"/>
      <c r="W889" s="17"/>
      <c r="X889" s="17"/>
      <c r="Y889" s="11"/>
      <c r="Z889" s="11"/>
    </row>
    <row r="890" spans="8:26" ht="50.1" customHeight="1" x14ac:dyDescent="0.25">
      <c r="H890" s="16"/>
      <c r="I890" s="15"/>
      <c r="J890" s="15"/>
      <c r="K890" s="15"/>
      <c r="T890" s="17"/>
      <c r="U890" s="17"/>
      <c r="V890" s="17"/>
      <c r="W890" s="17"/>
      <c r="X890" s="17"/>
      <c r="Y890" s="11"/>
      <c r="Z890" s="11"/>
    </row>
    <row r="891" spans="8:26" ht="50.1" customHeight="1" x14ac:dyDescent="0.25">
      <c r="H891" s="16"/>
      <c r="I891" s="15"/>
      <c r="J891" s="15"/>
      <c r="K891" s="15"/>
      <c r="T891" s="17"/>
      <c r="U891" s="17"/>
      <c r="V891" s="17"/>
      <c r="W891" s="17"/>
      <c r="X891" s="17"/>
      <c r="Y891" s="11"/>
      <c r="Z891" s="11"/>
    </row>
    <row r="892" spans="8:26" ht="50.1" customHeight="1" x14ac:dyDescent="0.25">
      <c r="H892" s="16"/>
      <c r="I892" s="15"/>
      <c r="J892" s="15"/>
      <c r="K892" s="15"/>
      <c r="T892" s="17"/>
      <c r="U892" s="17"/>
      <c r="V892" s="17"/>
      <c r="W892" s="17"/>
      <c r="X892" s="17"/>
      <c r="Y892" s="11"/>
      <c r="Z892" s="11"/>
    </row>
    <row r="893" spans="8:26" ht="50.1" customHeight="1" x14ac:dyDescent="0.25">
      <c r="H893" s="16"/>
      <c r="I893" s="15"/>
      <c r="J893" s="15"/>
      <c r="K893" s="15"/>
      <c r="T893" s="17"/>
      <c r="U893" s="17"/>
      <c r="V893" s="17"/>
      <c r="W893" s="17"/>
      <c r="X893" s="17"/>
      <c r="Y893" s="11"/>
      <c r="Z893" s="11"/>
    </row>
    <row r="894" spans="8:26" ht="50.1" customHeight="1" x14ac:dyDescent="0.25">
      <c r="H894" s="16"/>
      <c r="I894" s="15"/>
      <c r="J894" s="15"/>
      <c r="K894" s="15"/>
      <c r="T894" s="17"/>
      <c r="U894" s="17"/>
      <c r="V894" s="17"/>
      <c r="W894" s="17"/>
      <c r="X894" s="17"/>
      <c r="Y894" s="11"/>
      <c r="Z894" s="11"/>
    </row>
    <row r="895" spans="8:26" ht="50.1" customHeight="1" x14ac:dyDescent="0.25">
      <c r="H895" s="16"/>
      <c r="I895" s="15"/>
      <c r="J895" s="15"/>
      <c r="K895" s="15"/>
      <c r="T895" s="17"/>
      <c r="U895" s="17"/>
      <c r="V895" s="17"/>
      <c r="W895" s="17"/>
      <c r="X895" s="17"/>
      <c r="Y895" s="11"/>
      <c r="Z895" s="11"/>
    </row>
    <row r="896" spans="8:26" ht="50.1" customHeight="1" x14ac:dyDescent="0.25">
      <c r="H896" s="16"/>
      <c r="I896" s="15"/>
      <c r="J896" s="15"/>
      <c r="K896" s="15"/>
      <c r="T896" s="17"/>
      <c r="U896" s="17"/>
      <c r="V896" s="17"/>
      <c r="W896" s="17"/>
      <c r="X896" s="17"/>
      <c r="Y896" s="11"/>
      <c r="Z896" s="11"/>
    </row>
    <row r="897" spans="8:26" ht="50.1" customHeight="1" x14ac:dyDescent="0.25">
      <c r="H897" s="16"/>
      <c r="I897" s="15"/>
      <c r="J897" s="15"/>
      <c r="K897" s="15"/>
      <c r="T897" s="17"/>
      <c r="U897" s="17"/>
      <c r="V897" s="17"/>
      <c r="W897" s="17"/>
      <c r="X897" s="17"/>
      <c r="Y897" s="11"/>
      <c r="Z897" s="11"/>
    </row>
    <row r="898" spans="8:26" ht="50.1" customHeight="1" x14ac:dyDescent="0.25">
      <c r="H898" s="16"/>
      <c r="I898" s="15"/>
      <c r="J898" s="15"/>
      <c r="K898" s="15"/>
      <c r="T898" s="17"/>
      <c r="U898" s="17"/>
      <c r="V898" s="17"/>
      <c r="W898" s="17"/>
      <c r="X898" s="17"/>
      <c r="Y898" s="11"/>
      <c r="Z898" s="11"/>
    </row>
    <row r="899" spans="8:26" ht="50.1" customHeight="1" x14ac:dyDescent="0.25">
      <c r="H899" s="16"/>
      <c r="I899" s="15"/>
      <c r="J899" s="15"/>
      <c r="K899" s="15"/>
      <c r="T899" s="17"/>
      <c r="U899" s="17"/>
      <c r="V899" s="17"/>
      <c r="W899" s="17"/>
      <c r="X899" s="17"/>
      <c r="Y899" s="11"/>
      <c r="Z899" s="11"/>
    </row>
    <row r="900" spans="8:26" ht="50.1" customHeight="1" x14ac:dyDescent="0.25">
      <c r="H900" s="16"/>
      <c r="I900" s="15"/>
      <c r="J900" s="15"/>
      <c r="K900" s="15"/>
      <c r="T900" s="17"/>
      <c r="U900" s="17"/>
      <c r="V900" s="17"/>
      <c r="W900" s="17"/>
      <c r="X900" s="17"/>
      <c r="Y900" s="11"/>
      <c r="Z900" s="11"/>
    </row>
    <row r="901" spans="8:26" ht="50.1" customHeight="1" x14ac:dyDescent="0.25">
      <c r="H901" s="16"/>
      <c r="I901" s="15"/>
      <c r="J901" s="15"/>
      <c r="K901" s="15"/>
      <c r="T901" s="17"/>
      <c r="U901" s="17"/>
      <c r="V901" s="17"/>
      <c r="W901" s="17"/>
      <c r="X901" s="17"/>
      <c r="Y901" s="11"/>
      <c r="Z901" s="11"/>
    </row>
    <row r="902" spans="8:26" ht="50.1" customHeight="1" x14ac:dyDescent="0.25">
      <c r="H902" s="16"/>
      <c r="I902" s="15"/>
      <c r="J902" s="15"/>
      <c r="K902" s="15"/>
      <c r="T902" s="17"/>
      <c r="U902" s="17"/>
      <c r="V902" s="17"/>
      <c r="W902" s="17"/>
      <c r="X902" s="17"/>
      <c r="Y902" s="11"/>
      <c r="Z902" s="11"/>
    </row>
    <row r="903" spans="8:26" ht="50.1" customHeight="1" x14ac:dyDescent="0.25">
      <c r="H903" s="16"/>
      <c r="I903" s="15"/>
      <c r="J903" s="15"/>
      <c r="K903" s="15"/>
      <c r="T903" s="17"/>
      <c r="U903" s="17"/>
      <c r="V903" s="17"/>
      <c r="W903" s="17"/>
      <c r="X903" s="17"/>
      <c r="Y903" s="11"/>
      <c r="Z903" s="11"/>
    </row>
    <row r="904" spans="8:26" ht="50.1" customHeight="1" x14ac:dyDescent="0.25">
      <c r="H904" s="16"/>
      <c r="I904" s="15"/>
      <c r="J904" s="15"/>
      <c r="K904" s="15"/>
      <c r="T904" s="17"/>
      <c r="U904" s="17"/>
      <c r="V904" s="17"/>
      <c r="W904" s="17"/>
      <c r="X904" s="17"/>
      <c r="Y904" s="11"/>
      <c r="Z904" s="11"/>
    </row>
    <row r="905" spans="8:26" ht="50.1" customHeight="1" x14ac:dyDescent="0.25">
      <c r="H905" s="16"/>
      <c r="I905" s="15"/>
      <c r="J905" s="15"/>
      <c r="K905" s="15"/>
      <c r="T905" s="17"/>
      <c r="U905" s="17"/>
      <c r="V905" s="17"/>
      <c r="W905" s="17"/>
      <c r="X905" s="17"/>
      <c r="Y905" s="11"/>
      <c r="Z905" s="11"/>
    </row>
    <row r="906" spans="8:26" ht="50.1" customHeight="1" x14ac:dyDescent="0.25">
      <c r="H906" s="16"/>
      <c r="I906" s="15"/>
      <c r="J906" s="15"/>
      <c r="K906" s="15"/>
      <c r="T906" s="17"/>
      <c r="U906" s="17"/>
      <c r="V906" s="17"/>
      <c r="W906" s="17"/>
      <c r="X906" s="17"/>
      <c r="Y906" s="11"/>
      <c r="Z906" s="11"/>
    </row>
    <row r="907" spans="8:26" ht="50.1" customHeight="1" x14ac:dyDescent="0.25">
      <c r="H907" s="16"/>
      <c r="I907" s="15"/>
      <c r="J907" s="15"/>
      <c r="K907" s="15"/>
      <c r="T907" s="17"/>
      <c r="U907" s="17"/>
      <c r="V907" s="17"/>
      <c r="W907" s="17"/>
      <c r="X907" s="17"/>
      <c r="Y907" s="11"/>
      <c r="Z907" s="11"/>
    </row>
    <row r="908" spans="8:26" ht="50.1" customHeight="1" x14ac:dyDescent="0.25">
      <c r="H908" s="16"/>
      <c r="I908" s="15"/>
      <c r="J908" s="15"/>
      <c r="K908" s="15"/>
      <c r="T908" s="17"/>
      <c r="U908" s="17"/>
      <c r="V908" s="17"/>
      <c r="W908" s="17"/>
      <c r="X908" s="17"/>
      <c r="Y908" s="11"/>
      <c r="Z908" s="11"/>
    </row>
    <row r="909" spans="8:26" ht="50.1" customHeight="1" x14ac:dyDescent="0.25">
      <c r="H909" s="16"/>
      <c r="I909" s="15"/>
      <c r="J909" s="15"/>
      <c r="K909" s="15"/>
      <c r="T909" s="17"/>
      <c r="U909" s="17"/>
      <c r="V909" s="17"/>
      <c r="W909" s="17"/>
      <c r="X909" s="17"/>
      <c r="Y909" s="11"/>
      <c r="Z909" s="11"/>
    </row>
    <row r="910" spans="8:26" ht="50.1" customHeight="1" x14ac:dyDescent="0.25">
      <c r="H910" s="16"/>
      <c r="I910" s="15"/>
      <c r="J910" s="15"/>
      <c r="K910" s="15"/>
      <c r="T910" s="17"/>
      <c r="U910" s="17"/>
      <c r="V910" s="17"/>
      <c r="W910" s="17"/>
      <c r="X910" s="17"/>
      <c r="Y910" s="11"/>
      <c r="Z910" s="11"/>
    </row>
    <row r="911" spans="8:26" ht="50.1" customHeight="1" x14ac:dyDescent="0.25">
      <c r="H911" s="16"/>
      <c r="I911" s="15"/>
      <c r="J911" s="15"/>
      <c r="K911" s="15"/>
      <c r="T911" s="17"/>
      <c r="U911" s="17"/>
      <c r="V911" s="17"/>
      <c r="W911" s="17"/>
      <c r="X911" s="17"/>
      <c r="Y911" s="11"/>
      <c r="Z911" s="11"/>
    </row>
    <row r="912" spans="8:26" ht="50.1" customHeight="1" x14ac:dyDescent="0.25">
      <c r="H912" s="16"/>
      <c r="I912" s="15"/>
      <c r="J912" s="15"/>
      <c r="K912" s="15"/>
      <c r="T912" s="17"/>
      <c r="U912" s="17"/>
      <c r="V912" s="17"/>
      <c r="W912" s="17"/>
      <c r="X912" s="17"/>
      <c r="Y912" s="11"/>
      <c r="Z912" s="11"/>
    </row>
    <row r="913" spans="8:26" ht="50.1" customHeight="1" x14ac:dyDescent="0.25">
      <c r="H913" s="16"/>
      <c r="I913" s="15"/>
      <c r="J913" s="15"/>
      <c r="K913" s="15"/>
      <c r="T913" s="17"/>
      <c r="U913" s="17"/>
      <c r="V913" s="17"/>
      <c r="W913" s="17"/>
      <c r="X913" s="17"/>
      <c r="Y913" s="11"/>
      <c r="Z913" s="11"/>
    </row>
    <row r="914" spans="8:26" ht="50.1" customHeight="1" x14ac:dyDescent="0.25">
      <c r="H914" s="16"/>
      <c r="I914" s="15"/>
      <c r="J914" s="15"/>
      <c r="K914" s="15"/>
      <c r="T914" s="17"/>
      <c r="U914" s="17"/>
      <c r="V914" s="17"/>
      <c r="W914" s="17"/>
      <c r="X914" s="17"/>
      <c r="Y914" s="11"/>
      <c r="Z914" s="11"/>
    </row>
    <row r="915" spans="8:26" ht="50.1" customHeight="1" x14ac:dyDescent="0.25">
      <c r="H915" s="16"/>
      <c r="I915" s="15"/>
      <c r="J915" s="15"/>
      <c r="K915" s="15"/>
      <c r="T915" s="17"/>
      <c r="U915" s="17"/>
      <c r="V915" s="17"/>
      <c r="W915" s="17"/>
      <c r="X915" s="17"/>
      <c r="Y915" s="11"/>
      <c r="Z915" s="11"/>
    </row>
    <row r="916" spans="8:26" ht="50.1" customHeight="1" x14ac:dyDescent="0.25">
      <c r="H916" s="16"/>
      <c r="I916" s="15"/>
      <c r="J916" s="15"/>
      <c r="K916" s="15"/>
      <c r="T916" s="17"/>
      <c r="U916" s="17"/>
      <c r="V916" s="17"/>
      <c r="W916" s="17"/>
      <c r="X916" s="17"/>
      <c r="Y916" s="11"/>
      <c r="Z916" s="11"/>
    </row>
    <row r="917" spans="8:26" ht="50.1" customHeight="1" x14ac:dyDescent="0.25">
      <c r="H917" s="16"/>
      <c r="I917" s="15"/>
      <c r="J917" s="15"/>
      <c r="K917" s="15"/>
      <c r="T917" s="17"/>
      <c r="U917" s="17"/>
      <c r="V917" s="17"/>
      <c r="W917" s="17"/>
      <c r="X917" s="17"/>
      <c r="Y917" s="11"/>
      <c r="Z917" s="11"/>
    </row>
    <row r="918" spans="8:26" ht="50.1" customHeight="1" x14ac:dyDescent="0.25">
      <c r="H918" s="16"/>
      <c r="I918" s="15"/>
      <c r="J918" s="15"/>
      <c r="K918" s="15"/>
      <c r="T918" s="17"/>
      <c r="U918" s="17"/>
      <c r="V918" s="17"/>
      <c r="W918" s="17"/>
      <c r="X918" s="17"/>
      <c r="Y918" s="11"/>
      <c r="Z918" s="11"/>
    </row>
    <row r="919" spans="8:26" ht="50.1" customHeight="1" x14ac:dyDescent="0.25">
      <c r="H919" s="16"/>
      <c r="I919" s="15"/>
      <c r="J919" s="15"/>
      <c r="K919" s="15"/>
      <c r="T919" s="17"/>
      <c r="U919" s="17"/>
      <c r="V919" s="17"/>
      <c r="W919" s="17"/>
      <c r="X919" s="17"/>
      <c r="Y919" s="11"/>
      <c r="Z919" s="11"/>
    </row>
    <row r="920" spans="8:26" ht="50.1" customHeight="1" x14ac:dyDescent="0.25">
      <c r="H920" s="16"/>
      <c r="I920" s="15"/>
      <c r="J920" s="15"/>
      <c r="K920" s="15"/>
      <c r="T920" s="17"/>
      <c r="U920" s="17"/>
      <c r="V920" s="17"/>
      <c r="W920" s="17"/>
      <c r="X920" s="17"/>
      <c r="Y920" s="11"/>
      <c r="Z920" s="11"/>
    </row>
    <row r="921" spans="8:26" ht="50.1" customHeight="1" x14ac:dyDescent="0.25">
      <c r="H921" s="16"/>
      <c r="I921" s="15"/>
      <c r="J921" s="15"/>
      <c r="K921" s="15"/>
      <c r="T921" s="17"/>
      <c r="U921" s="17"/>
      <c r="V921" s="17"/>
      <c r="W921" s="17"/>
      <c r="X921" s="17"/>
      <c r="Y921" s="11"/>
      <c r="Z921" s="11"/>
    </row>
    <row r="922" spans="8:26" ht="50.1" customHeight="1" x14ac:dyDescent="0.25">
      <c r="H922" s="16"/>
      <c r="I922" s="15"/>
      <c r="J922" s="15"/>
      <c r="K922" s="15"/>
      <c r="T922" s="17"/>
      <c r="U922" s="17"/>
      <c r="V922" s="17"/>
      <c r="W922" s="17"/>
      <c r="X922" s="17"/>
      <c r="Y922" s="11"/>
      <c r="Z922" s="11"/>
    </row>
    <row r="923" spans="8:26" ht="50.1" customHeight="1" x14ac:dyDescent="0.25">
      <c r="H923" s="16"/>
      <c r="I923" s="15"/>
      <c r="J923" s="15"/>
      <c r="K923" s="15"/>
      <c r="T923" s="17"/>
      <c r="U923" s="17"/>
      <c r="V923" s="17"/>
      <c r="W923" s="17"/>
      <c r="X923" s="17"/>
      <c r="Y923" s="11"/>
      <c r="Z923" s="11"/>
    </row>
    <row r="924" spans="8:26" ht="50.1" customHeight="1" x14ac:dyDescent="0.25">
      <c r="H924" s="16"/>
      <c r="I924" s="15"/>
      <c r="J924" s="15"/>
      <c r="K924" s="15"/>
      <c r="T924" s="17"/>
      <c r="U924" s="17"/>
      <c r="V924" s="17"/>
      <c r="W924" s="17"/>
      <c r="X924" s="17"/>
      <c r="Y924" s="11"/>
      <c r="Z924" s="11"/>
    </row>
    <row r="925" spans="8:26" ht="50.1" customHeight="1" x14ac:dyDescent="0.25">
      <c r="H925" s="16"/>
      <c r="I925" s="15"/>
      <c r="J925" s="15"/>
      <c r="K925" s="15"/>
      <c r="T925" s="17"/>
      <c r="U925" s="17"/>
      <c r="V925" s="17"/>
      <c r="W925" s="17"/>
      <c r="X925" s="17"/>
      <c r="Y925" s="11"/>
      <c r="Z925" s="11"/>
    </row>
    <row r="926" spans="8:26" ht="50.1" customHeight="1" x14ac:dyDescent="0.25">
      <c r="H926" s="16"/>
      <c r="I926" s="15"/>
      <c r="J926" s="15"/>
      <c r="K926" s="15"/>
      <c r="T926" s="17"/>
      <c r="U926" s="17"/>
      <c r="V926" s="17"/>
      <c r="W926" s="17"/>
      <c r="X926" s="17"/>
      <c r="Y926" s="11"/>
      <c r="Z926" s="11"/>
    </row>
    <row r="927" spans="8:26" ht="50.1" customHeight="1" x14ac:dyDescent="0.25">
      <c r="H927" s="16"/>
      <c r="I927" s="15"/>
      <c r="J927" s="15"/>
      <c r="K927" s="15"/>
      <c r="T927" s="17"/>
      <c r="U927" s="17"/>
      <c r="V927" s="17"/>
      <c r="W927" s="17"/>
      <c r="X927" s="17"/>
      <c r="Y927" s="11"/>
      <c r="Z927" s="11"/>
    </row>
    <row r="928" spans="8:26" ht="50.1" customHeight="1" x14ac:dyDescent="0.25">
      <c r="H928" s="16"/>
      <c r="I928" s="15"/>
      <c r="J928" s="15"/>
      <c r="K928" s="15"/>
      <c r="T928" s="17"/>
      <c r="U928" s="17"/>
      <c r="V928" s="17"/>
      <c r="W928" s="17"/>
      <c r="X928" s="17"/>
      <c r="Y928" s="11"/>
      <c r="Z928" s="11"/>
    </row>
    <row r="929" spans="8:26" ht="50.1" customHeight="1" x14ac:dyDescent="0.25">
      <c r="H929" s="16"/>
      <c r="I929" s="15"/>
      <c r="J929" s="15"/>
      <c r="K929" s="15"/>
      <c r="T929" s="17"/>
      <c r="U929" s="17"/>
      <c r="V929" s="17"/>
      <c r="W929" s="17"/>
      <c r="X929" s="17"/>
      <c r="Y929" s="11"/>
      <c r="Z929" s="11"/>
    </row>
    <row r="930" spans="8:26" ht="50.1" customHeight="1" x14ac:dyDescent="0.25">
      <c r="H930" s="16"/>
      <c r="I930" s="15"/>
      <c r="J930" s="15"/>
      <c r="K930" s="15"/>
      <c r="T930" s="17"/>
      <c r="U930" s="17"/>
      <c r="V930" s="17"/>
      <c r="W930" s="17"/>
      <c r="X930" s="17"/>
      <c r="Y930" s="11"/>
      <c r="Z930" s="11"/>
    </row>
    <row r="931" spans="8:26" ht="50.1" customHeight="1" x14ac:dyDescent="0.25">
      <c r="H931" s="16"/>
      <c r="I931" s="15"/>
      <c r="J931" s="15"/>
      <c r="K931" s="15"/>
      <c r="T931" s="17"/>
      <c r="U931" s="17"/>
      <c r="V931" s="17"/>
      <c r="W931" s="17"/>
      <c r="X931" s="17"/>
      <c r="Y931" s="11"/>
      <c r="Z931" s="11"/>
    </row>
    <row r="932" spans="8:26" ht="50.1" customHeight="1" x14ac:dyDescent="0.25">
      <c r="H932" s="16"/>
      <c r="I932" s="15"/>
      <c r="J932" s="15"/>
      <c r="K932" s="15"/>
      <c r="T932" s="17"/>
      <c r="U932" s="17"/>
      <c r="V932" s="17"/>
      <c r="W932" s="17"/>
      <c r="X932" s="17"/>
      <c r="Y932" s="11"/>
      <c r="Z932" s="11"/>
    </row>
    <row r="933" spans="8:26" ht="50.1" customHeight="1" x14ac:dyDescent="0.25">
      <c r="H933" s="16"/>
      <c r="I933" s="15"/>
      <c r="J933" s="15"/>
      <c r="K933" s="15"/>
      <c r="T933" s="17"/>
      <c r="U933" s="17"/>
      <c r="V933" s="17"/>
      <c r="W933" s="17"/>
      <c r="X933" s="17"/>
      <c r="Y933" s="11"/>
      <c r="Z933" s="11"/>
    </row>
    <row r="934" spans="8:26" ht="50.1" customHeight="1" x14ac:dyDescent="0.25">
      <c r="H934" s="16"/>
      <c r="I934" s="15"/>
      <c r="J934" s="15"/>
      <c r="K934" s="15"/>
      <c r="T934" s="17"/>
      <c r="U934" s="17"/>
      <c r="V934" s="17"/>
      <c r="W934" s="17"/>
      <c r="X934" s="17"/>
      <c r="Y934" s="11"/>
      <c r="Z934" s="11"/>
    </row>
    <row r="935" spans="8:26" ht="50.1" customHeight="1" x14ac:dyDescent="0.25">
      <c r="H935" s="16"/>
      <c r="I935" s="15"/>
      <c r="J935" s="15"/>
      <c r="K935" s="15"/>
      <c r="T935" s="17"/>
      <c r="U935" s="17"/>
      <c r="V935" s="17"/>
      <c r="W935" s="17"/>
      <c r="X935" s="17"/>
      <c r="Y935" s="11"/>
      <c r="Z935" s="11"/>
    </row>
    <row r="936" spans="8:26" ht="50.1" customHeight="1" x14ac:dyDescent="0.25">
      <c r="H936" s="16"/>
      <c r="I936" s="15"/>
      <c r="J936" s="15"/>
      <c r="K936" s="15"/>
      <c r="T936" s="17"/>
      <c r="U936" s="17"/>
      <c r="V936" s="17"/>
      <c r="W936" s="17"/>
      <c r="X936" s="17"/>
      <c r="Y936" s="11"/>
      <c r="Z936" s="11"/>
    </row>
    <row r="937" spans="8:26" ht="50.1" customHeight="1" x14ac:dyDescent="0.25">
      <c r="H937" s="16"/>
      <c r="I937" s="15"/>
      <c r="J937" s="15"/>
      <c r="K937" s="15"/>
      <c r="T937" s="17"/>
      <c r="U937" s="17"/>
      <c r="V937" s="17"/>
      <c r="W937" s="17"/>
      <c r="X937" s="17"/>
      <c r="Y937" s="11"/>
      <c r="Z937" s="11"/>
    </row>
    <row r="938" spans="8:26" ht="50.1" customHeight="1" x14ac:dyDescent="0.25">
      <c r="H938" s="16"/>
      <c r="I938" s="15"/>
      <c r="J938" s="15"/>
      <c r="K938" s="15"/>
      <c r="T938" s="17"/>
      <c r="U938" s="17"/>
      <c r="V938" s="17"/>
      <c r="W938" s="17"/>
      <c r="X938" s="17"/>
      <c r="Y938" s="11"/>
      <c r="Z938" s="11"/>
    </row>
    <row r="939" spans="8:26" ht="50.1" customHeight="1" x14ac:dyDescent="0.25">
      <c r="H939" s="16"/>
      <c r="I939" s="15"/>
      <c r="J939" s="15"/>
      <c r="K939" s="15"/>
      <c r="T939" s="17"/>
      <c r="U939" s="17"/>
      <c r="V939" s="17"/>
      <c r="W939" s="17"/>
      <c r="X939" s="17"/>
      <c r="Y939" s="11"/>
      <c r="Z939" s="11"/>
    </row>
    <row r="940" spans="8:26" ht="50.1" customHeight="1" x14ac:dyDescent="0.25">
      <c r="H940" s="16"/>
      <c r="I940" s="15"/>
      <c r="J940" s="15"/>
      <c r="K940" s="15"/>
      <c r="T940" s="17"/>
      <c r="U940" s="17"/>
      <c r="V940" s="17"/>
      <c r="W940" s="17"/>
      <c r="X940" s="17"/>
      <c r="Y940" s="11"/>
      <c r="Z940" s="11"/>
    </row>
    <row r="941" spans="8:26" ht="50.1" customHeight="1" x14ac:dyDescent="0.25">
      <c r="H941" s="16"/>
      <c r="I941" s="15"/>
      <c r="J941" s="15"/>
      <c r="K941" s="15"/>
      <c r="T941" s="17"/>
      <c r="U941" s="17"/>
      <c r="V941" s="17"/>
      <c r="W941" s="17"/>
      <c r="X941" s="17"/>
      <c r="Y941" s="11"/>
      <c r="Z941" s="11"/>
    </row>
    <row r="942" spans="8:26" ht="50.1" customHeight="1" x14ac:dyDescent="0.25">
      <c r="H942" s="16"/>
      <c r="I942" s="15"/>
      <c r="J942" s="15"/>
      <c r="K942" s="15"/>
      <c r="T942" s="17"/>
      <c r="U942" s="17"/>
      <c r="V942" s="17"/>
      <c r="W942" s="17"/>
      <c r="X942" s="17"/>
      <c r="Y942" s="11"/>
      <c r="Z942" s="11"/>
    </row>
    <row r="943" spans="8:26" ht="50.1" customHeight="1" x14ac:dyDescent="0.25">
      <c r="H943" s="16"/>
      <c r="I943" s="15"/>
      <c r="J943" s="15"/>
      <c r="K943" s="15"/>
      <c r="T943" s="17"/>
      <c r="U943" s="17"/>
      <c r="V943" s="17"/>
      <c r="W943" s="17"/>
      <c r="X943" s="17"/>
      <c r="Y943" s="11"/>
      <c r="Z943" s="11"/>
    </row>
    <row r="944" spans="8:26" ht="50.1" customHeight="1" x14ac:dyDescent="0.25">
      <c r="H944" s="16"/>
      <c r="I944" s="15"/>
      <c r="J944" s="15"/>
      <c r="K944" s="15"/>
      <c r="T944" s="17"/>
      <c r="U944" s="17"/>
      <c r="V944" s="17"/>
      <c r="W944" s="17"/>
      <c r="X944" s="17"/>
      <c r="Y944" s="11"/>
      <c r="Z944" s="11"/>
    </row>
    <row r="945" spans="8:26" ht="50.1" customHeight="1" x14ac:dyDescent="0.25">
      <c r="H945" s="16"/>
      <c r="I945" s="15"/>
      <c r="J945" s="15"/>
      <c r="K945" s="15"/>
      <c r="T945" s="17"/>
      <c r="U945" s="17"/>
      <c r="V945" s="17"/>
      <c r="W945" s="17"/>
      <c r="X945" s="17"/>
      <c r="Y945" s="11"/>
      <c r="Z945" s="11"/>
    </row>
    <row r="946" spans="8:26" ht="50.1" customHeight="1" x14ac:dyDescent="0.25">
      <c r="H946" s="16"/>
      <c r="I946" s="15"/>
      <c r="J946" s="15"/>
      <c r="K946" s="15"/>
      <c r="T946" s="17"/>
      <c r="U946" s="17"/>
      <c r="V946" s="17"/>
      <c r="W946" s="17"/>
      <c r="X946" s="17"/>
      <c r="Y946" s="11"/>
      <c r="Z946" s="11"/>
    </row>
    <row r="947" spans="8:26" ht="50.1" customHeight="1" x14ac:dyDescent="0.25">
      <c r="H947" s="16"/>
      <c r="I947" s="15"/>
      <c r="J947" s="15"/>
      <c r="K947" s="15"/>
      <c r="T947" s="17"/>
      <c r="U947" s="17"/>
      <c r="V947" s="17"/>
      <c r="W947" s="17"/>
      <c r="X947" s="17"/>
      <c r="Y947" s="11"/>
      <c r="Z947" s="11"/>
    </row>
    <row r="948" spans="8:26" ht="50.1" customHeight="1" x14ac:dyDescent="0.25">
      <c r="H948" s="16"/>
      <c r="I948" s="15"/>
      <c r="J948" s="15"/>
      <c r="K948" s="15"/>
      <c r="T948" s="17"/>
      <c r="U948" s="17"/>
      <c r="V948" s="17"/>
      <c r="W948" s="17"/>
      <c r="X948" s="17"/>
      <c r="Y948" s="11"/>
      <c r="Z948" s="11"/>
    </row>
    <row r="949" spans="8:26" ht="50.1" customHeight="1" x14ac:dyDescent="0.25">
      <c r="H949" s="16"/>
      <c r="I949" s="15"/>
      <c r="J949" s="15"/>
      <c r="K949" s="15"/>
      <c r="T949" s="17"/>
      <c r="U949" s="17"/>
      <c r="V949" s="17"/>
      <c r="W949" s="17"/>
      <c r="X949" s="17"/>
      <c r="Y949" s="11"/>
      <c r="Z949" s="11"/>
    </row>
    <row r="950" spans="8:26" ht="50.1" customHeight="1" x14ac:dyDescent="0.25">
      <c r="H950" s="16"/>
      <c r="I950" s="15"/>
      <c r="J950" s="15"/>
      <c r="K950" s="15"/>
      <c r="T950" s="17"/>
      <c r="U950" s="17"/>
      <c r="V950" s="17"/>
      <c r="W950" s="17"/>
      <c r="X950" s="17"/>
      <c r="Y950" s="11"/>
      <c r="Z950" s="11"/>
    </row>
    <row r="951" spans="8:26" ht="50.1" customHeight="1" x14ac:dyDescent="0.25">
      <c r="H951" s="16"/>
      <c r="I951" s="15"/>
      <c r="J951" s="15"/>
      <c r="K951" s="15"/>
      <c r="T951" s="17"/>
      <c r="U951" s="17"/>
      <c r="V951" s="17"/>
      <c r="W951" s="17"/>
      <c r="X951" s="17"/>
      <c r="Y951" s="11"/>
      <c r="Z951" s="11"/>
    </row>
    <row r="952" spans="8:26" ht="50.1" customHeight="1" x14ac:dyDescent="0.25">
      <c r="H952" s="16"/>
      <c r="I952" s="15"/>
      <c r="J952" s="15"/>
      <c r="K952" s="15"/>
      <c r="T952" s="17"/>
      <c r="U952" s="17"/>
      <c r="V952" s="17"/>
      <c r="W952" s="17"/>
      <c r="X952" s="17"/>
      <c r="Y952" s="11"/>
      <c r="Z952" s="11"/>
    </row>
    <row r="953" spans="8:26" ht="50.1" customHeight="1" x14ac:dyDescent="0.25">
      <c r="H953" s="16"/>
      <c r="I953" s="15"/>
      <c r="J953" s="15"/>
      <c r="K953" s="15"/>
      <c r="T953" s="17"/>
      <c r="U953" s="17"/>
      <c r="V953" s="17"/>
      <c r="W953" s="17"/>
      <c r="X953" s="17"/>
      <c r="Y953" s="11"/>
      <c r="Z953" s="11"/>
    </row>
    <row r="954" spans="8:26" ht="50.1" customHeight="1" x14ac:dyDescent="0.25">
      <c r="H954" s="16"/>
      <c r="I954" s="15"/>
      <c r="J954" s="15"/>
      <c r="K954" s="15"/>
      <c r="T954" s="17"/>
      <c r="U954" s="17"/>
      <c r="V954" s="17"/>
      <c r="W954" s="17"/>
      <c r="X954" s="17"/>
      <c r="Y954" s="11"/>
      <c r="Z954" s="11"/>
    </row>
    <row r="955" spans="8:26" ht="50.1" customHeight="1" x14ac:dyDescent="0.25">
      <c r="H955" s="16"/>
      <c r="I955" s="15"/>
      <c r="J955" s="15"/>
      <c r="K955" s="15"/>
      <c r="T955" s="17"/>
      <c r="U955" s="17"/>
      <c r="V955" s="17"/>
      <c r="W955" s="17"/>
      <c r="X955" s="17"/>
      <c r="Y955" s="11"/>
      <c r="Z955" s="11"/>
    </row>
    <row r="956" spans="8:26" ht="50.1" customHeight="1" x14ac:dyDescent="0.25">
      <c r="H956" s="16"/>
      <c r="I956" s="15"/>
      <c r="J956" s="15"/>
      <c r="K956" s="15"/>
      <c r="T956" s="17"/>
      <c r="U956" s="17"/>
      <c r="V956" s="17"/>
      <c r="W956" s="17"/>
      <c r="X956" s="17"/>
      <c r="Y956" s="11"/>
      <c r="Z956" s="11"/>
    </row>
    <row r="957" spans="8:26" ht="50.1" customHeight="1" x14ac:dyDescent="0.25">
      <c r="H957" s="16"/>
      <c r="I957" s="15"/>
      <c r="J957" s="15"/>
      <c r="K957" s="15"/>
      <c r="T957" s="17"/>
      <c r="U957" s="17"/>
      <c r="V957" s="17"/>
      <c r="W957" s="17"/>
      <c r="X957" s="17"/>
      <c r="Y957" s="11"/>
      <c r="Z957" s="11"/>
    </row>
    <row r="958" spans="8:26" ht="50.1" customHeight="1" x14ac:dyDescent="0.25">
      <c r="H958" s="16"/>
      <c r="I958" s="15"/>
      <c r="J958" s="15"/>
      <c r="K958" s="15"/>
      <c r="T958" s="17"/>
      <c r="U958" s="17"/>
      <c r="V958" s="17"/>
      <c r="W958" s="17"/>
      <c r="X958" s="17"/>
      <c r="Y958" s="11"/>
      <c r="Z958" s="11"/>
    </row>
    <row r="959" spans="8:26" ht="50.1" customHeight="1" x14ac:dyDescent="0.25">
      <c r="H959" s="16"/>
      <c r="I959" s="15"/>
      <c r="J959" s="15"/>
      <c r="K959" s="15"/>
      <c r="T959" s="17"/>
      <c r="U959" s="17"/>
      <c r="V959" s="17"/>
      <c r="W959" s="17"/>
      <c r="X959" s="17"/>
      <c r="Y959" s="11"/>
      <c r="Z959" s="11"/>
    </row>
    <row r="960" spans="8:26" ht="50.1" customHeight="1" x14ac:dyDescent="0.25">
      <c r="H960" s="16"/>
      <c r="I960" s="15"/>
      <c r="J960" s="15"/>
      <c r="K960" s="15"/>
      <c r="T960" s="17"/>
      <c r="U960" s="17"/>
      <c r="V960" s="17"/>
      <c r="W960" s="17"/>
      <c r="X960" s="17"/>
      <c r="Y960" s="11"/>
      <c r="Z960" s="11"/>
    </row>
    <row r="961" spans="8:26" ht="50.1" customHeight="1" x14ac:dyDescent="0.25">
      <c r="H961" s="16"/>
      <c r="I961" s="15"/>
      <c r="J961" s="15"/>
      <c r="K961" s="15"/>
      <c r="T961" s="17"/>
      <c r="U961" s="17"/>
      <c r="V961" s="17"/>
      <c r="W961" s="17"/>
      <c r="X961" s="17"/>
      <c r="Y961" s="11"/>
      <c r="Z961" s="11"/>
    </row>
    <row r="962" spans="8:26" ht="50.1" customHeight="1" x14ac:dyDescent="0.25">
      <c r="H962" s="16"/>
      <c r="I962" s="15"/>
      <c r="J962" s="15"/>
      <c r="K962" s="15"/>
      <c r="T962" s="17"/>
      <c r="U962" s="17"/>
      <c r="V962" s="17"/>
      <c r="W962" s="17"/>
      <c r="X962" s="17"/>
      <c r="Y962" s="11"/>
      <c r="Z962" s="11"/>
    </row>
    <row r="963" spans="8:26" ht="50.1" customHeight="1" x14ac:dyDescent="0.25">
      <c r="H963" s="16"/>
      <c r="I963" s="15"/>
      <c r="J963" s="15"/>
      <c r="K963" s="15"/>
      <c r="T963" s="17"/>
      <c r="U963" s="17"/>
      <c r="V963" s="17"/>
      <c r="W963" s="17"/>
      <c r="X963" s="17"/>
      <c r="Y963" s="11"/>
      <c r="Z963" s="11"/>
    </row>
    <row r="964" spans="8:26" ht="50.1" customHeight="1" x14ac:dyDescent="0.25">
      <c r="H964" s="16"/>
      <c r="I964" s="15"/>
      <c r="J964" s="15"/>
      <c r="K964" s="15"/>
      <c r="T964" s="17"/>
      <c r="U964" s="17"/>
      <c r="V964" s="17"/>
      <c r="W964" s="17"/>
      <c r="X964" s="17"/>
      <c r="Y964" s="11"/>
      <c r="Z964" s="11"/>
    </row>
    <row r="965" spans="8:26" ht="50.1" customHeight="1" x14ac:dyDescent="0.25">
      <c r="H965" s="16"/>
      <c r="I965" s="15"/>
      <c r="J965" s="15"/>
      <c r="K965" s="15"/>
      <c r="T965" s="17"/>
      <c r="U965" s="17"/>
      <c r="V965" s="17"/>
      <c r="W965" s="17"/>
      <c r="X965" s="17"/>
      <c r="Y965" s="11"/>
      <c r="Z965" s="11"/>
    </row>
    <row r="966" spans="8:26" ht="50.1" customHeight="1" x14ac:dyDescent="0.25">
      <c r="H966" s="16"/>
      <c r="I966" s="15"/>
      <c r="J966" s="15"/>
      <c r="K966" s="15"/>
      <c r="T966" s="17"/>
      <c r="U966" s="17"/>
      <c r="V966" s="17"/>
      <c r="W966" s="17"/>
      <c r="X966" s="17"/>
      <c r="Y966" s="11"/>
      <c r="Z966" s="11"/>
    </row>
    <row r="967" spans="8:26" ht="50.1" customHeight="1" x14ac:dyDescent="0.25">
      <c r="H967" s="16"/>
      <c r="I967" s="15"/>
      <c r="J967" s="15"/>
      <c r="K967" s="15"/>
      <c r="T967" s="17"/>
      <c r="U967" s="17"/>
      <c r="V967" s="17"/>
      <c r="W967" s="17"/>
      <c r="X967" s="17"/>
      <c r="Y967" s="11"/>
      <c r="Z967" s="11"/>
    </row>
    <row r="968" spans="8:26" ht="50.1" customHeight="1" x14ac:dyDescent="0.25">
      <c r="H968" s="16"/>
      <c r="I968" s="15"/>
      <c r="J968" s="15"/>
      <c r="K968" s="15"/>
      <c r="T968" s="17"/>
      <c r="U968" s="17"/>
      <c r="V968" s="17"/>
      <c r="W968" s="17"/>
      <c r="X968" s="17"/>
      <c r="Y968" s="11"/>
      <c r="Z968" s="11"/>
    </row>
    <row r="969" spans="8:26" ht="50.1" customHeight="1" x14ac:dyDescent="0.25">
      <c r="H969" s="16"/>
      <c r="I969" s="15"/>
      <c r="J969" s="15"/>
      <c r="K969" s="15"/>
      <c r="T969" s="17"/>
      <c r="U969" s="17"/>
      <c r="V969" s="17"/>
      <c r="W969" s="17"/>
      <c r="X969" s="17"/>
      <c r="Y969" s="11"/>
      <c r="Z969" s="11"/>
    </row>
    <row r="970" spans="8:26" ht="50.1" customHeight="1" x14ac:dyDescent="0.25">
      <c r="H970" s="16"/>
      <c r="I970" s="15"/>
      <c r="J970" s="15"/>
      <c r="K970" s="15"/>
      <c r="T970" s="17"/>
      <c r="U970" s="17"/>
      <c r="V970" s="17"/>
      <c r="W970" s="17"/>
      <c r="X970" s="17"/>
      <c r="Y970" s="11"/>
      <c r="Z970" s="11"/>
    </row>
    <row r="971" spans="8:26" ht="50.1" customHeight="1" x14ac:dyDescent="0.25">
      <c r="H971" s="16"/>
      <c r="I971" s="15"/>
      <c r="J971" s="15"/>
      <c r="K971" s="15"/>
      <c r="T971" s="17"/>
      <c r="U971" s="17"/>
      <c r="V971" s="17"/>
      <c r="W971" s="17"/>
      <c r="X971" s="17"/>
      <c r="Y971" s="11"/>
      <c r="Z971" s="11"/>
    </row>
    <row r="972" spans="8:26" ht="50.1" customHeight="1" x14ac:dyDescent="0.25">
      <c r="H972" s="16"/>
      <c r="I972" s="15"/>
      <c r="J972" s="15"/>
      <c r="K972" s="15"/>
      <c r="T972" s="17"/>
      <c r="U972" s="17"/>
      <c r="V972" s="17"/>
      <c r="W972" s="17"/>
      <c r="X972" s="17"/>
      <c r="Y972" s="11"/>
      <c r="Z972" s="11"/>
    </row>
    <row r="973" spans="8:26" ht="50.1" customHeight="1" x14ac:dyDescent="0.25">
      <c r="H973" s="16"/>
      <c r="I973" s="15"/>
      <c r="J973" s="15"/>
      <c r="K973" s="15"/>
      <c r="T973" s="17"/>
      <c r="U973" s="17"/>
      <c r="V973" s="17"/>
      <c r="W973" s="17"/>
      <c r="X973" s="17"/>
      <c r="Y973" s="11"/>
      <c r="Z973" s="11"/>
    </row>
    <row r="974" spans="8:26" ht="50.1" customHeight="1" x14ac:dyDescent="0.25">
      <c r="H974" s="16"/>
      <c r="I974" s="15"/>
      <c r="J974" s="15"/>
      <c r="K974" s="15"/>
      <c r="T974" s="17"/>
      <c r="U974" s="17"/>
      <c r="V974" s="17"/>
      <c r="W974" s="17"/>
      <c r="X974" s="17"/>
      <c r="Y974" s="11"/>
      <c r="Z974" s="11"/>
    </row>
    <row r="975" spans="8:26" ht="50.1" customHeight="1" x14ac:dyDescent="0.25">
      <c r="H975" s="16"/>
      <c r="I975" s="15"/>
      <c r="J975" s="15"/>
      <c r="K975" s="15"/>
      <c r="T975" s="17"/>
      <c r="U975" s="17"/>
      <c r="V975" s="17"/>
      <c r="W975" s="17"/>
      <c r="X975" s="17"/>
      <c r="Y975" s="11"/>
      <c r="Z975" s="11"/>
    </row>
    <row r="976" spans="8:26" ht="50.1" customHeight="1" x14ac:dyDescent="0.25">
      <c r="H976" s="16"/>
      <c r="I976" s="15"/>
      <c r="J976" s="15"/>
      <c r="K976" s="15"/>
      <c r="T976" s="17"/>
      <c r="U976" s="17"/>
      <c r="V976" s="17"/>
      <c r="W976" s="17"/>
      <c r="X976" s="17"/>
      <c r="Y976" s="11"/>
      <c r="Z976" s="11"/>
    </row>
    <row r="977" spans="8:26" ht="50.1" customHeight="1" x14ac:dyDescent="0.25">
      <c r="H977" s="16"/>
      <c r="I977" s="15"/>
      <c r="J977" s="15"/>
      <c r="K977" s="15"/>
      <c r="T977" s="17"/>
      <c r="U977" s="17"/>
      <c r="V977" s="17"/>
      <c r="W977" s="17"/>
      <c r="X977" s="17"/>
      <c r="Y977" s="11"/>
      <c r="Z977" s="11"/>
    </row>
    <row r="978" spans="8:26" ht="50.1" customHeight="1" x14ac:dyDescent="0.25">
      <c r="H978" s="16"/>
      <c r="I978" s="15"/>
      <c r="J978" s="15"/>
      <c r="K978" s="15"/>
      <c r="T978" s="17"/>
      <c r="U978" s="17"/>
      <c r="V978" s="17"/>
      <c r="W978" s="17"/>
      <c r="X978" s="17"/>
      <c r="Y978" s="11"/>
      <c r="Z978" s="11"/>
    </row>
    <row r="979" spans="8:26" ht="50.1" customHeight="1" x14ac:dyDescent="0.25">
      <c r="H979" s="16"/>
      <c r="I979" s="15"/>
      <c r="J979" s="15"/>
      <c r="K979" s="15"/>
      <c r="T979" s="17"/>
      <c r="U979" s="17"/>
      <c r="V979" s="17"/>
      <c r="W979" s="17"/>
      <c r="X979" s="17"/>
      <c r="Y979" s="11"/>
      <c r="Z979" s="11"/>
    </row>
    <row r="980" spans="8:26" ht="50.1" customHeight="1" x14ac:dyDescent="0.25">
      <c r="H980" s="16"/>
      <c r="I980" s="15"/>
      <c r="J980" s="15"/>
      <c r="K980" s="15"/>
      <c r="T980" s="17"/>
      <c r="U980" s="17"/>
      <c r="V980" s="17"/>
      <c r="W980" s="17"/>
      <c r="X980" s="17"/>
      <c r="Y980" s="11"/>
      <c r="Z980" s="11"/>
    </row>
    <row r="981" spans="8:26" ht="50.1" customHeight="1" x14ac:dyDescent="0.25">
      <c r="H981" s="16"/>
      <c r="I981" s="15"/>
      <c r="J981" s="15"/>
      <c r="K981" s="15"/>
      <c r="T981" s="17"/>
      <c r="U981" s="17"/>
      <c r="V981" s="17"/>
      <c r="W981" s="17"/>
      <c r="X981" s="17"/>
      <c r="Y981" s="11"/>
      <c r="Z981" s="11"/>
    </row>
    <row r="982" spans="8:26" ht="50.1" customHeight="1" x14ac:dyDescent="0.25">
      <c r="H982" s="16"/>
      <c r="I982" s="15"/>
      <c r="J982" s="15"/>
      <c r="K982" s="15"/>
      <c r="T982" s="17"/>
      <c r="U982" s="17"/>
      <c r="V982" s="17"/>
      <c r="W982" s="17"/>
      <c r="X982" s="17"/>
      <c r="Y982" s="11"/>
      <c r="Z982" s="11"/>
    </row>
    <row r="983" spans="8:26" ht="50.1" customHeight="1" x14ac:dyDescent="0.25">
      <c r="H983" s="16"/>
      <c r="I983" s="15"/>
      <c r="J983" s="15"/>
      <c r="K983" s="15"/>
      <c r="T983" s="17"/>
      <c r="U983" s="17"/>
      <c r="V983" s="17"/>
      <c r="W983" s="17"/>
      <c r="X983" s="17"/>
      <c r="Y983" s="11"/>
      <c r="Z983" s="11"/>
    </row>
    <row r="984" spans="8:26" ht="50.1" customHeight="1" x14ac:dyDescent="0.25">
      <c r="H984" s="16"/>
      <c r="I984" s="15"/>
      <c r="J984" s="15"/>
      <c r="K984" s="15"/>
      <c r="T984" s="17"/>
      <c r="U984" s="17"/>
      <c r="V984" s="17"/>
      <c r="W984" s="17"/>
      <c r="X984" s="17"/>
      <c r="Y984" s="11"/>
      <c r="Z984" s="11"/>
    </row>
    <row r="985" spans="8:26" ht="50.1" customHeight="1" x14ac:dyDescent="0.25">
      <c r="H985" s="16"/>
      <c r="I985" s="15"/>
      <c r="J985" s="15"/>
      <c r="K985" s="15"/>
      <c r="T985" s="17"/>
      <c r="U985" s="17"/>
      <c r="V985" s="17"/>
      <c r="W985" s="17"/>
      <c r="X985" s="17"/>
      <c r="Y985" s="11"/>
      <c r="Z985" s="11"/>
    </row>
    <row r="986" spans="8:26" ht="50.1" customHeight="1" x14ac:dyDescent="0.25">
      <c r="H986" s="16"/>
      <c r="I986" s="15"/>
      <c r="J986" s="15"/>
      <c r="K986" s="15"/>
      <c r="T986" s="17"/>
      <c r="U986" s="17"/>
      <c r="V986" s="17"/>
      <c r="W986" s="17"/>
      <c r="X986" s="17"/>
      <c r="Y986" s="11"/>
      <c r="Z986" s="11"/>
    </row>
    <row r="987" spans="8:26" ht="50.1" customHeight="1" x14ac:dyDescent="0.25">
      <c r="H987" s="16"/>
      <c r="I987" s="15"/>
      <c r="J987" s="15"/>
      <c r="K987" s="15"/>
      <c r="T987" s="17"/>
      <c r="U987" s="17"/>
      <c r="V987" s="17"/>
      <c r="W987" s="17"/>
      <c r="X987" s="17"/>
      <c r="Y987" s="11"/>
      <c r="Z987" s="11"/>
    </row>
    <row r="988" spans="8:26" ht="50.1" customHeight="1" x14ac:dyDescent="0.25">
      <c r="H988" s="16"/>
      <c r="I988" s="15"/>
      <c r="J988" s="15"/>
      <c r="K988" s="15"/>
      <c r="T988" s="17"/>
      <c r="U988" s="17"/>
      <c r="V988" s="17"/>
      <c r="W988" s="17"/>
      <c r="X988" s="17"/>
      <c r="Y988" s="11"/>
      <c r="Z988" s="11"/>
    </row>
    <row r="989" spans="8:26" ht="50.1" customHeight="1" x14ac:dyDescent="0.25">
      <c r="H989" s="16"/>
      <c r="I989" s="15"/>
      <c r="J989" s="15"/>
      <c r="K989" s="15"/>
      <c r="T989" s="17"/>
      <c r="U989" s="17"/>
      <c r="V989" s="17"/>
      <c r="W989" s="17"/>
      <c r="X989" s="17"/>
      <c r="Y989" s="11"/>
      <c r="Z989" s="11"/>
    </row>
    <row r="990" spans="8:26" ht="50.1" customHeight="1" x14ac:dyDescent="0.25">
      <c r="H990" s="16"/>
      <c r="I990" s="15"/>
      <c r="J990" s="15"/>
      <c r="K990" s="15"/>
      <c r="T990" s="17"/>
      <c r="U990" s="17"/>
      <c r="V990" s="17"/>
      <c r="W990" s="17"/>
      <c r="X990" s="17"/>
      <c r="Y990" s="11"/>
      <c r="Z990" s="11"/>
    </row>
    <row r="991" spans="8:26" ht="50.1" customHeight="1" x14ac:dyDescent="0.25">
      <c r="H991" s="16"/>
      <c r="I991" s="15"/>
      <c r="J991" s="15"/>
      <c r="K991" s="15"/>
      <c r="T991" s="17"/>
      <c r="U991" s="17"/>
      <c r="V991" s="17"/>
      <c r="W991" s="17"/>
      <c r="X991" s="17"/>
      <c r="Y991" s="11"/>
      <c r="Z991" s="11"/>
    </row>
    <row r="992" spans="8:26" ht="50.1" customHeight="1" x14ac:dyDescent="0.25">
      <c r="H992" s="16"/>
      <c r="I992" s="15"/>
      <c r="J992" s="15"/>
      <c r="K992" s="15"/>
      <c r="T992" s="17"/>
      <c r="U992" s="17"/>
      <c r="V992" s="17"/>
      <c r="W992" s="17"/>
      <c r="X992" s="17"/>
      <c r="Y992" s="11"/>
      <c r="Z992" s="11"/>
    </row>
    <row r="993" spans="8:26" ht="50.1" customHeight="1" x14ac:dyDescent="0.25">
      <c r="H993" s="16"/>
      <c r="I993" s="15"/>
      <c r="J993" s="15"/>
      <c r="K993" s="15"/>
      <c r="T993" s="17"/>
      <c r="U993" s="17"/>
      <c r="V993" s="17"/>
      <c r="W993" s="17"/>
      <c r="X993" s="17"/>
      <c r="Y993" s="11"/>
      <c r="Z993" s="11"/>
    </row>
    <row r="994" spans="8:26" ht="50.1" customHeight="1" x14ac:dyDescent="0.25">
      <c r="H994" s="16"/>
      <c r="I994" s="15"/>
      <c r="J994" s="15"/>
      <c r="K994" s="15"/>
      <c r="T994" s="17"/>
      <c r="U994" s="17"/>
      <c r="V994" s="17"/>
      <c r="W994" s="17"/>
      <c r="X994" s="17"/>
      <c r="Y994" s="11"/>
      <c r="Z994" s="11"/>
    </row>
    <row r="995" spans="8:26" ht="50.1" customHeight="1" x14ac:dyDescent="0.25">
      <c r="Y995" s="11"/>
      <c r="Z995" s="11"/>
    </row>
    <row r="996" spans="8:26" ht="50.1" customHeight="1" x14ac:dyDescent="0.25">
      <c r="Y996" s="11"/>
      <c r="Z996" s="11"/>
    </row>
    <row r="997" spans="8:26" ht="50.1" customHeight="1" x14ac:dyDescent="0.25">
      <c r="Y997" s="11"/>
      <c r="Z997" s="11"/>
    </row>
    <row r="998" spans="8:26" ht="50.1" customHeight="1" x14ac:dyDescent="0.25">
      <c r="Y998" s="11"/>
      <c r="Z998" s="11"/>
    </row>
    <row r="999" spans="8:26" ht="50.1" customHeight="1" x14ac:dyDescent="0.25">
      <c r="Y999" s="11"/>
      <c r="Z999" s="11"/>
    </row>
    <row r="1000" spans="8:26" ht="50.1" customHeight="1" x14ac:dyDescent="0.25">
      <c r="Y1000" s="11"/>
      <c r="Z1000" s="11"/>
    </row>
    <row r="1001" spans="8:26" ht="50.1" customHeight="1" x14ac:dyDescent="0.25">
      <c r="Y1001" s="11"/>
      <c r="Z1001" s="11"/>
    </row>
    <row r="1002" spans="8:26" ht="50.1" customHeight="1" x14ac:dyDescent="0.25">
      <c r="Y1002" s="11"/>
      <c r="Z1002" s="11"/>
    </row>
    <row r="1003" spans="8:26" ht="50.1" customHeight="1" x14ac:dyDescent="0.25">
      <c r="Y1003" s="11"/>
      <c r="Z1003" s="11"/>
    </row>
    <row r="1004" spans="8:26" ht="50.1" customHeight="1" x14ac:dyDescent="0.25">
      <c r="Y1004" s="11"/>
      <c r="Z1004" s="11"/>
    </row>
    <row r="1005" spans="8:26" ht="50.1" customHeight="1" x14ac:dyDescent="0.25">
      <c r="Y1005" s="11"/>
      <c r="Z1005" s="11"/>
    </row>
    <row r="1006" spans="8:26" ht="50.1" customHeight="1" x14ac:dyDescent="0.25">
      <c r="Y1006" s="11"/>
      <c r="Z1006" s="11"/>
    </row>
    <row r="1007" spans="8:26" ht="50.1" customHeight="1" x14ac:dyDescent="0.25">
      <c r="Y1007" s="11"/>
      <c r="Z1007" s="11"/>
    </row>
    <row r="1008" spans="8:26" ht="50.1" customHeight="1" x14ac:dyDescent="0.25">
      <c r="Y1008" s="11"/>
      <c r="Z1008" s="11"/>
    </row>
    <row r="1009" spans="25:26" ht="50.1" customHeight="1" x14ac:dyDescent="0.25">
      <c r="Y1009" s="11"/>
      <c r="Z1009" s="11"/>
    </row>
    <row r="1010" spans="25:26" ht="50.1" customHeight="1" x14ac:dyDescent="0.25">
      <c r="Y1010" s="11"/>
      <c r="Z1010" s="11"/>
    </row>
    <row r="1011" spans="25:26" ht="50.1" customHeight="1" x14ac:dyDescent="0.25">
      <c r="Y1011" s="11"/>
      <c r="Z1011" s="11"/>
    </row>
    <row r="1012" spans="25:26" ht="50.1" customHeight="1" x14ac:dyDescent="0.25">
      <c r="Y1012" s="11"/>
      <c r="Z1012" s="11"/>
    </row>
    <row r="1013" spans="25:26" ht="50.1" customHeight="1" x14ac:dyDescent="0.25">
      <c r="Y1013" s="11"/>
      <c r="Z1013" s="11"/>
    </row>
    <row r="1014" spans="25:26" ht="50.1" customHeight="1" x14ac:dyDescent="0.25">
      <c r="Y1014" s="11"/>
      <c r="Z1014" s="11"/>
    </row>
    <row r="1015" spans="25:26" ht="50.1" customHeight="1" x14ac:dyDescent="0.25">
      <c r="Y1015" s="11"/>
      <c r="Z1015" s="11"/>
    </row>
    <row r="1016" spans="25:26" ht="50.1" customHeight="1" x14ac:dyDescent="0.25">
      <c r="Y1016" s="11"/>
      <c r="Z1016" s="11"/>
    </row>
    <row r="1017" spans="25:26" ht="50.1" customHeight="1" x14ac:dyDescent="0.25">
      <c r="Y1017" s="11"/>
      <c r="Z1017" s="11"/>
    </row>
    <row r="1018" spans="25:26" ht="50.1" customHeight="1" x14ac:dyDescent="0.25">
      <c r="Y1018" s="11"/>
      <c r="Z1018" s="11"/>
    </row>
    <row r="1019" spans="25:26" ht="50.1" customHeight="1" x14ac:dyDescent="0.25">
      <c r="Y1019" s="11"/>
      <c r="Z1019" s="11"/>
    </row>
    <row r="1020" spans="25:26" ht="50.1" customHeight="1" x14ac:dyDescent="0.25">
      <c r="Y1020" s="11"/>
      <c r="Z1020" s="11"/>
    </row>
    <row r="1021" spans="25:26" ht="50.1" customHeight="1" x14ac:dyDescent="0.25">
      <c r="Y1021" s="11"/>
      <c r="Z1021" s="11"/>
    </row>
    <row r="1022" spans="25:26" ht="50.1" customHeight="1" x14ac:dyDescent="0.25">
      <c r="Y1022" s="11"/>
      <c r="Z1022" s="11"/>
    </row>
    <row r="1023" spans="25:26" ht="50.1" customHeight="1" x14ac:dyDescent="0.25">
      <c r="Y1023" s="11"/>
      <c r="Z1023" s="11"/>
    </row>
    <row r="1024" spans="25:26" ht="50.1" customHeight="1" x14ac:dyDescent="0.25">
      <c r="Y1024" s="11"/>
      <c r="Z1024" s="11"/>
    </row>
    <row r="1025" spans="25:26" ht="50.1" customHeight="1" x14ac:dyDescent="0.25">
      <c r="Y1025" s="11"/>
      <c r="Z1025" s="11"/>
    </row>
    <row r="1026" spans="25:26" ht="50.1" customHeight="1" x14ac:dyDescent="0.25">
      <c r="Y1026" s="11"/>
      <c r="Z1026" s="11"/>
    </row>
    <row r="1027" spans="25:26" ht="50.1" customHeight="1" x14ac:dyDescent="0.25">
      <c r="Y1027" s="11"/>
      <c r="Z1027" s="11"/>
    </row>
    <row r="1028" spans="25:26" ht="50.1" customHeight="1" x14ac:dyDescent="0.25">
      <c r="Y1028" s="11"/>
      <c r="Z1028" s="11"/>
    </row>
    <row r="1029" spans="25:26" ht="50.1" customHeight="1" x14ac:dyDescent="0.25">
      <c r="Y1029" s="11"/>
      <c r="Z1029" s="11"/>
    </row>
    <row r="1030" spans="25:26" ht="50.1" customHeight="1" x14ac:dyDescent="0.25">
      <c r="Y1030" s="11"/>
      <c r="Z1030" s="11"/>
    </row>
    <row r="1031" spans="25:26" ht="50.1" customHeight="1" x14ac:dyDescent="0.25">
      <c r="Y1031" s="11"/>
      <c r="Z1031" s="11"/>
    </row>
    <row r="1032" spans="25:26" ht="50.1" customHeight="1" x14ac:dyDescent="0.25">
      <c r="Y1032" s="11"/>
      <c r="Z1032" s="11"/>
    </row>
    <row r="1033" spans="25:26" ht="50.1" customHeight="1" x14ac:dyDescent="0.25">
      <c r="Y1033" s="11"/>
      <c r="Z1033" s="11"/>
    </row>
    <row r="1034" spans="25:26" ht="50.1" customHeight="1" x14ac:dyDescent="0.25">
      <c r="Y1034" s="11"/>
      <c r="Z1034" s="11"/>
    </row>
    <row r="1035" spans="25:26" ht="50.1" customHeight="1" x14ac:dyDescent="0.25">
      <c r="Y1035" s="11"/>
      <c r="Z1035" s="11"/>
    </row>
    <row r="1036" spans="25:26" ht="50.1" customHeight="1" x14ac:dyDescent="0.25">
      <c r="Y1036" s="11"/>
      <c r="Z1036" s="11"/>
    </row>
    <row r="1037" spans="25:26" ht="50.1" customHeight="1" x14ac:dyDescent="0.25">
      <c r="Y1037" s="11"/>
      <c r="Z1037" s="11"/>
    </row>
    <row r="1038" spans="25:26" ht="50.1" customHeight="1" x14ac:dyDescent="0.25">
      <c r="Y1038" s="11"/>
      <c r="Z1038" s="11"/>
    </row>
    <row r="1039" spans="25:26" ht="50.1" customHeight="1" x14ac:dyDescent="0.25">
      <c r="Y1039" s="11"/>
      <c r="Z1039" s="11"/>
    </row>
    <row r="1040" spans="25:26" ht="50.1" customHeight="1" x14ac:dyDescent="0.25">
      <c r="Y1040" s="11"/>
      <c r="Z1040" s="11"/>
    </row>
    <row r="1041" spans="25:26" ht="50.1" customHeight="1" x14ac:dyDescent="0.25">
      <c r="Y1041" s="11"/>
      <c r="Z1041" s="11"/>
    </row>
    <row r="1042" spans="25:26" ht="50.1" customHeight="1" x14ac:dyDescent="0.25">
      <c r="Y1042" s="11"/>
      <c r="Z1042" s="11"/>
    </row>
    <row r="1043" spans="25:26" ht="50.1" customHeight="1" x14ac:dyDescent="0.25">
      <c r="Y1043" s="11"/>
      <c r="Z1043" s="11"/>
    </row>
    <row r="1044" spans="25:26" ht="50.1" customHeight="1" x14ac:dyDescent="0.25">
      <c r="Y1044" s="11"/>
      <c r="Z1044" s="11"/>
    </row>
    <row r="1045" spans="25:26" ht="50.1" customHeight="1" x14ac:dyDescent="0.25">
      <c r="Y1045" s="11"/>
      <c r="Z1045" s="11"/>
    </row>
    <row r="1046" spans="25:26" ht="50.1" customHeight="1" x14ac:dyDescent="0.25">
      <c r="Y1046" s="11"/>
      <c r="Z1046" s="11"/>
    </row>
    <row r="1047" spans="25:26" ht="50.1" customHeight="1" x14ac:dyDescent="0.25">
      <c r="Y1047" s="11"/>
      <c r="Z1047" s="11"/>
    </row>
    <row r="1048" spans="25:26" ht="50.1" customHeight="1" x14ac:dyDescent="0.25">
      <c r="Y1048" s="11"/>
      <c r="Z1048" s="11"/>
    </row>
    <row r="1049" spans="25:26" ht="50.1" customHeight="1" x14ac:dyDescent="0.25">
      <c r="Y1049" s="11"/>
      <c r="Z1049" s="11"/>
    </row>
    <row r="1050" spans="25:26" ht="50.1" customHeight="1" x14ac:dyDescent="0.25">
      <c r="Y1050" s="11"/>
      <c r="Z1050" s="11"/>
    </row>
    <row r="1051" spans="25:26" ht="50.1" customHeight="1" x14ac:dyDescent="0.25">
      <c r="Y1051" s="11"/>
      <c r="Z1051" s="11"/>
    </row>
    <row r="1052" spans="25:26" ht="50.1" customHeight="1" x14ac:dyDescent="0.25">
      <c r="Y1052" s="11"/>
      <c r="Z1052" s="11"/>
    </row>
    <row r="1053" spans="25:26" ht="50.1" customHeight="1" x14ac:dyDescent="0.25">
      <c r="Y1053" s="11"/>
      <c r="Z1053" s="11"/>
    </row>
    <row r="1054" spans="25:26" ht="50.1" customHeight="1" x14ac:dyDescent="0.25">
      <c r="Y1054" s="11"/>
      <c r="Z1054" s="11"/>
    </row>
    <row r="1055" spans="25:26" ht="50.1" customHeight="1" x14ac:dyDescent="0.25">
      <c r="Y1055" s="11"/>
      <c r="Z1055" s="11"/>
    </row>
    <row r="1056" spans="25:26" ht="50.1" customHeight="1" x14ac:dyDescent="0.25">
      <c r="Y1056" s="11"/>
      <c r="Z1056" s="11"/>
    </row>
    <row r="1057" spans="25:26" ht="50.1" customHeight="1" x14ac:dyDescent="0.25">
      <c r="Y1057" s="11"/>
      <c r="Z1057" s="11"/>
    </row>
    <row r="1058" spans="25:26" ht="50.1" customHeight="1" x14ac:dyDescent="0.25">
      <c r="Y1058" s="11"/>
      <c r="Z1058" s="11"/>
    </row>
    <row r="1059" spans="25:26" ht="50.1" customHeight="1" x14ac:dyDescent="0.25">
      <c r="Y1059" s="11"/>
      <c r="Z1059" s="11"/>
    </row>
    <row r="1060" spans="25:26" ht="50.1" customHeight="1" x14ac:dyDescent="0.25">
      <c r="Y1060" s="11"/>
      <c r="Z1060" s="11"/>
    </row>
    <row r="1061" spans="25:26" ht="50.1" customHeight="1" x14ac:dyDescent="0.25">
      <c r="Y1061" s="11"/>
      <c r="Z1061" s="11"/>
    </row>
    <row r="1062" spans="25:26" ht="50.1" customHeight="1" x14ac:dyDescent="0.25">
      <c r="Y1062" s="11"/>
      <c r="Z1062" s="11"/>
    </row>
    <row r="1063" spans="25:26" ht="50.1" customHeight="1" x14ac:dyDescent="0.25">
      <c r="Y1063" s="11"/>
      <c r="Z1063" s="11"/>
    </row>
    <row r="1064" spans="25:26" ht="50.1" customHeight="1" x14ac:dyDescent="0.25">
      <c r="Y1064" s="11"/>
      <c r="Z1064" s="11"/>
    </row>
    <row r="1065" spans="25:26" ht="50.1" customHeight="1" x14ac:dyDescent="0.25">
      <c r="Y1065" s="11"/>
      <c r="Z1065" s="11"/>
    </row>
    <row r="1066" spans="25:26" ht="50.1" customHeight="1" x14ac:dyDescent="0.25">
      <c r="Y1066" s="11"/>
      <c r="Z1066" s="11"/>
    </row>
    <row r="1067" spans="25:26" ht="50.1" customHeight="1" x14ac:dyDescent="0.25">
      <c r="Y1067" s="11"/>
      <c r="Z1067" s="11"/>
    </row>
    <row r="1068" spans="25:26" ht="50.1" customHeight="1" x14ac:dyDescent="0.25">
      <c r="Y1068" s="11"/>
      <c r="Z1068" s="11"/>
    </row>
    <row r="1069" spans="25:26" ht="50.1" customHeight="1" x14ac:dyDescent="0.25">
      <c r="Y1069" s="11"/>
      <c r="Z1069" s="11"/>
    </row>
    <row r="1070" spans="25:26" ht="50.1" customHeight="1" x14ac:dyDescent="0.25">
      <c r="Y1070" s="11"/>
      <c r="Z1070" s="11"/>
    </row>
    <row r="1071" spans="25:26" ht="50.1" customHeight="1" x14ac:dyDescent="0.25">
      <c r="Y1071" s="11"/>
      <c r="Z1071" s="11"/>
    </row>
    <row r="1072" spans="25:26" ht="50.1" customHeight="1" x14ac:dyDescent="0.25">
      <c r="Y1072" s="11"/>
      <c r="Z1072" s="11"/>
    </row>
    <row r="1073" spans="25:26" ht="50.1" customHeight="1" x14ac:dyDescent="0.25">
      <c r="Y1073" s="11"/>
      <c r="Z1073" s="11"/>
    </row>
    <row r="1074" spans="25:26" ht="50.1" customHeight="1" x14ac:dyDescent="0.25">
      <c r="Y1074" s="11"/>
      <c r="Z1074" s="11"/>
    </row>
    <row r="1075" spans="25:26" ht="50.1" customHeight="1" x14ac:dyDescent="0.25">
      <c r="Y1075" s="11"/>
      <c r="Z1075" s="11"/>
    </row>
    <row r="1076" spans="25:26" ht="50.1" customHeight="1" x14ac:dyDescent="0.25">
      <c r="Y1076" s="11"/>
      <c r="Z1076" s="11"/>
    </row>
    <row r="1077" spans="25:26" ht="50.1" customHeight="1" x14ac:dyDescent="0.25">
      <c r="Y1077" s="11"/>
      <c r="Z1077" s="11"/>
    </row>
    <row r="1078" spans="25:26" ht="50.1" customHeight="1" x14ac:dyDescent="0.25">
      <c r="Y1078" s="11"/>
      <c r="Z1078" s="11"/>
    </row>
    <row r="1079" spans="25:26" ht="50.1" customHeight="1" x14ac:dyDescent="0.25">
      <c r="Y1079" s="11"/>
      <c r="Z1079" s="11"/>
    </row>
    <row r="1080" spans="25:26" ht="50.1" customHeight="1" x14ac:dyDescent="0.25">
      <c r="Y1080" s="11"/>
      <c r="Z1080" s="11"/>
    </row>
    <row r="1081" spans="25:26" ht="50.1" customHeight="1" x14ac:dyDescent="0.25">
      <c r="Y1081" s="11"/>
      <c r="Z1081" s="11"/>
    </row>
    <row r="1082" spans="25:26" ht="50.1" customHeight="1" x14ac:dyDescent="0.25">
      <c r="Y1082" s="11"/>
      <c r="Z1082" s="11"/>
    </row>
    <row r="1083" spans="25:26" ht="50.1" customHeight="1" x14ac:dyDescent="0.25">
      <c r="Y1083" s="11"/>
      <c r="Z1083" s="11"/>
    </row>
    <row r="1084" spans="25:26" ht="50.1" customHeight="1" x14ac:dyDescent="0.25">
      <c r="Y1084" s="11"/>
      <c r="Z1084" s="11"/>
    </row>
    <row r="1085" spans="25:26" ht="50.1" customHeight="1" x14ac:dyDescent="0.25">
      <c r="Y1085" s="11"/>
      <c r="Z1085" s="11"/>
    </row>
    <row r="1086" spans="25:26" ht="50.1" customHeight="1" x14ac:dyDescent="0.25">
      <c r="Y1086" s="11"/>
      <c r="Z1086" s="11"/>
    </row>
    <row r="1087" spans="25:26" ht="50.1" customHeight="1" x14ac:dyDescent="0.25">
      <c r="Y1087" s="11"/>
      <c r="Z1087" s="11"/>
    </row>
    <row r="1088" spans="25:26" ht="50.1" customHeight="1" x14ac:dyDescent="0.25">
      <c r="Y1088" s="11"/>
      <c r="Z1088" s="11"/>
    </row>
    <row r="1089" spans="25:26" ht="50.1" customHeight="1" x14ac:dyDescent="0.25">
      <c r="Y1089" s="11"/>
      <c r="Z1089" s="11"/>
    </row>
    <row r="1090" spans="25:26" ht="50.1" customHeight="1" x14ac:dyDescent="0.25">
      <c r="Y1090" s="11"/>
      <c r="Z1090" s="11"/>
    </row>
    <row r="1091" spans="25:26" ht="50.1" customHeight="1" x14ac:dyDescent="0.25">
      <c r="Y1091" s="11"/>
      <c r="Z1091" s="11"/>
    </row>
    <row r="1092" spans="25:26" ht="50.1" customHeight="1" x14ac:dyDescent="0.25">
      <c r="Y1092" s="11"/>
      <c r="Z1092" s="11"/>
    </row>
    <row r="1093" spans="25:26" ht="50.1" customHeight="1" x14ac:dyDescent="0.25">
      <c r="Y1093" s="11"/>
      <c r="Z1093" s="11"/>
    </row>
    <row r="1094" spans="25:26" ht="50.1" customHeight="1" x14ac:dyDescent="0.25">
      <c r="Y1094" s="11"/>
      <c r="Z1094" s="11"/>
    </row>
    <row r="1095" spans="25:26" ht="50.1" customHeight="1" x14ac:dyDescent="0.25">
      <c r="Y1095" s="11"/>
      <c r="Z1095" s="11"/>
    </row>
    <row r="1096" spans="25:26" ht="50.1" customHeight="1" x14ac:dyDescent="0.25">
      <c r="Y1096" s="11"/>
      <c r="Z1096" s="11"/>
    </row>
    <row r="1097" spans="25:26" ht="50.1" customHeight="1" x14ac:dyDescent="0.25">
      <c r="Y1097" s="11"/>
      <c r="Z1097" s="11"/>
    </row>
    <row r="1098" spans="25:26" ht="50.1" customHeight="1" x14ac:dyDescent="0.25">
      <c r="Y1098" s="11"/>
      <c r="Z1098" s="11"/>
    </row>
    <row r="1099" spans="25:26" ht="50.1" customHeight="1" x14ac:dyDescent="0.25">
      <c r="Y1099" s="11"/>
      <c r="Z1099" s="11"/>
    </row>
    <row r="1100" spans="25:26" ht="50.1" customHeight="1" x14ac:dyDescent="0.25">
      <c r="Y1100" s="11"/>
      <c r="Z1100" s="11"/>
    </row>
    <row r="1101" spans="25:26" ht="50.1" customHeight="1" x14ac:dyDescent="0.25">
      <c r="Y1101" s="11"/>
      <c r="Z1101" s="11"/>
    </row>
    <row r="1102" spans="25:26" ht="50.1" customHeight="1" x14ac:dyDescent="0.25">
      <c r="Y1102" s="11"/>
      <c r="Z1102" s="11"/>
    </row>
    <row r="1103" spans="25:26" ht="50.1" customHeight="1" x14ac:dyDescent="0.25">
      <c r="Y1103" s="11"/>
      <c r="Z1103" s="11"/>
    </row>
    <row r="1104" spans="25:26" ht="50.1" customHeight="1" x14ac:dyDescent="0.25">
      <c r="Y1104" s="11"/>
      <c r="Z1104" s="11"/>
    </row>
    <row r="1105" spans="25:26" ht="50.1" customHeight="1" x14ac:dyDescent="0.25">
      <c r="Y1105" s="11"/>
      <c r="Z1105" s="11"/>
    </row>
    <row r="1106" spans="25:26" ht="50.1" customHeight="1" x14ac:dyDescent="0.25">
      <c r="Y1106" s="11"/>
      <c r="Z1106" s="11"/>
    </row>
    <row r="1107" spans="25:26" ht="50.1" customHeight="1" x14ac:dyDescent="0.25">
      <c r="Y1107" s="11"/>
      <c r="Z1107" s="11"/>
    </row>
    <row r="1108" spans="25:26" ht="50.1" customHeight="1" x14ac:dyDescent="0.25">
      <c r="Y1108" s="11"/>
      <c r="Z1108" s="11"/>
    </row>
    <row r="1109" spans="25:26" ht="50.1" customHeight="1" x14ac:dyDescent="0.25">
      <c r="Y1109" s="11"/>
      <c r="Z1109" s="11"/>
    </row>
    <row r="1110" spans="25:26" ht="50.1" customHeight="1" x14ac:dyDescent="0.25">
      <c r="Y1110" s="11"/>
      <c r="Z1110" s="11"/>
    </row>
    <row r="1111" spans="25:26" ht="50.1" customHeight="1" x14ac:dyDescent="0.25">
      <c r="Y1111" s="11"/>
      <c r="Z1111" s="11"/>
    </row>
    <row r="1112" spans="25:26" ht="50.1" customHeight="1" x14ac:dyDescent="0.25">
      <c r="Y1112" s="11"/>
      <c r="Z1112" s="11"/>
    </row>
    <row r="1113" spans="25:26" ht="50.1" customHeight="1" x14ac:dyDescent="0.25">
      <c r="Y1113" s="11"/>
      <c r="Z1113" s="11"/>
    </row>
    <row r="1114" spans="25:26" ht="50.1" customHeight="1" x14ac:dyDescent="0.25">
      <c r="Y1114" s="11"/>
      <c r="Z1114" s="11"/>
    </row>
    <row r="1115" spans="25:26" ht="50.1" customHeight="1" x14ac:dyDescent="0.25">
      <c r="Y1115" s="11"/>
      <c r="Z1115" s="11"/>
    </row>
    <row r="1116" spans="25:26" ht="50.1" customHeight="1" x14ac:dyDescent="0.25">
      <c r="Y1116" s="11"/>
      <c r="Z1116" s="11"/>
    </row>
    <row r="1117" spans="25:26" ht="50.1" customHeight="1" x14ac:dyDescent="0.25">
      <c r="Y1117" s="11"/>
      <c r="Z1117" s="11"/>
    </row>
    <row r="1118" spans="25:26" ht="50.1" customHeight="1" x14ac:dyDescent="0.25">
      <c r="Y1118" s="11"/>
      <c r="Z1118" s="11"/>
    </row>
    <row r="1119" spans="25:26" ht="50.1" customHeight="1" x14ac:dyDescent="0.25">
      <c r="Y1119" s="11"/>
      <c r="Z1119" s="11"/>
    </row>
    <row r="1120" spans="25:26" ht="50.1" customHeight="1" x14ac:dyDescent="0.25">
      <c r="Y1120" s="11"/>
      <c r="Z1120" s="11"/>
    </row>
    <row r="1121" spans="25:26" ht="50.1" customHeight="1" x14ac:dyDescent="0.25">
      <c r="Y1121" s="11"/>
      <c r="Z1121" s="11"/>
    </row>
    <row r="1122" spans="25:26" ht="50.1" customHeight="1" x14ac:dyDescent="0.25">
      <c r="Y1122" s="11"/>
      <c r="Z1122" s="11"/>
    </row>
    <row r="1123" spans="25:26" ht="50.1" customHeight="1" x14ac:dyDescent="0.25">
      <c r="Y1123" s="11"/>
      <c r="Z1123" s="11"/>
    </row>
    <row r="1124" spans="25:26" ht="50.1" customHeight="1" x14ac:dyDescent="0.25">
      <c r="Y1124" s="11"/>
      <c r="Z1124" s="11"/>
    </row>
    <row r="1125" spans="25:26" ht="50.1" customHeight="1" x14ac:dyDescent="0.25">
      <c r="Y1125" s="11"/>
      <c r="Z1125" s="11"/>
    </row>
    <row r="1126" spans="25:26" ht="50.1" customHeight="1" x14ac:dyDescent="0.25">
      <c r="Y1126" s="11"/>
      <c r="Z1126" s="11"/>
    </row>
    <row r="1127" spans="25:26" ht="50.1" customHeight="1" x14ac:dyDescent="0.25">
      <c r="Y1127" s="11"/>
      <c r="Z1127" s="11"/>
    </row>
    <row r="1128" spans="25:26" ht="50.1" customHeight="1" x14ac:dyDescent="0.25">
      <c r="Y1128" s="11"/>
      <c r="Z1128" s="11"/>
    </row>
    <row r="1129" spans="25:26" ht="50.1" customHeight="1" x14ac:dyDescent="0.25">
      <c r="Y1129" s="11"/>
      <c r="Z1129" s="11"/>
    </row>
    <row r="1130" spans="25:26" ht="50.1" customHeight="1" x14ac:dyDescent="0.25">
      <c r="Y1130" s="11"/>
      <c r="Z1130" s="11"/>
    </row>
    <row r="1131" spans="25:26" ht="50.1" customHeight="1" x14ac:dyDescent="0.25">
      <c r="Y1131" s="11"/>
      <c r="Z1131" s="11"/>
    </row>
    <row r="1132" spans="25:26" ht="50.1" customHeight="1" x14ac:dyDescent="0.25">
      <c r="Y1132" s="11"/>
      <c r="Z1132" s="11"/>
    </row>
    <row r="1133" spans="25:26" ht="50.1" customHeight="1" x14ac:dyDescent="0.25">
      <c r="Y1133" s="11"/>
      <c r="Z1133" s="11"/>
    </row>
    <row r="1134" spans="25:26" ht="50.1" customHeight="1" x14ac:dyDescent="0.25">
      <c r="Y1134" s="11"/>
      <c r="Z1134" s="11"/>
    </row>
    <row r="1135" spans="25:26" ht="50.1" customHeight="1" x14ac:dyDescent="0.25"/>
    <row r="1136" spans="25:26" ht="50.1" customHeight="1" x14ac:dyDescent="0.25"/>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sheetData>
  <sheetProtection password="DCF5" sheet="1" objects="1" scenarios="1" formatCells="0" formatRows="0"/>
  <mergeCells count="13">
    <mergeCell ref="D21:K21"/>
    <mergeCell ref="H5:Y5"/>
    <mergeCell ref="AK1:AO2"/>
    <mergeCell ref="AE8:AH8"/>
    <mergeCell ref="B3:D3"/>
    <mergeCell ref="B6:D6"/>
    <mergeCell ref="E6:M6"/>
    <mergeCell ref="F8:Y8"/>
    <mergeCell ref="H3:Q3"/>
    <mergeCell ref="H4:Y4"/>
    <mergeCell ref="H7:Q7"/>
    <mergeCell ref="G1:Q1"/>
    <mergeCell ref="G2:Q2"/>
  </mergeCells>
  <conditionalFormatting sqref="T11:T19">
    <cfRule type="expression" dxfId="0" priority="1">
      <formula>T11&gt;IF(#REF!=0,T11,#REF!)</formula>
    </cfRule>
  </conditionalFormatting>
  <dataValidations count="6">
    <dataValidation type="list" allowBlank="1" showInputMessage="1" sqref="J11:J19">
      <formula1>$AN$3:$AO$3</formula1>
    </dataValidation>
    <dataValidation sqref="G11:H19"/>
    <dataValidation type="list" showInputMessage="1" showErrorMessage="1" errorTitle="Выбор поставки аналога" error="Значение по данному столбцу может быть выбрано только Да или Нет." sqref="F11:F19">
      <formula1>$AK$4:$AL$4</formula1>
    </dataValidation>
    <dataValidation type="list" sqref="K11:K19">
      <formula1>$AN$3:$AO$3</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U11:U19">
      <formula1>$AK$3:$AM$3</formula1>
    </dataValidation>
    <dataValidation type="list" allowBlank="1" showInputMessage="1" showErrorMessage="1" sqref="R11:R19">
      <formula1>$AK$5:$AL$5</formula1>
    </dataValidation>
  </dataValidations>
  <pageMargins left="0.11811023622047245" right="0.11811023622047245" top="0.55118110236220474" bottom="0" header="0.31496062992125984" footer="0.31496062992125984"/>
  <pageSetup paperSize="9"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sqref="A1:G1"/>
    </sheetView>
  </sheetViews>
  <sheetFormatPr defaultColWidth="8.85546875" defaultRowHeight="15" x14ac:dyDescent="0.25"/>
  <cols>
    <col min="1" max="1" width="8.85546875" style="61"/>
    <col min="2" max="2" width="37.7109375" style="61" customWidth="1"/>
    <col min="3" max="3" width="11.28515625" style="61" customWidth="1"/>
    <col min="4" max="4" width="18.140625" style="61" customWidth="1"/>
    <col min="5" max="5" width="17.85546875" style="61" customWidth="1"/>
    <col min="6" max="6" width="18.42578125" style="61" customWidth="1"/>
    <col min="7" max="7" width="17.85546875" style="61" customWidth="1"/>
    <col min="8" max="16384" width="8.85546875" style="61"/>
  </cols>
  <sheetData>
    <row r="1" spans="1:7" ht="18.75" x14ac:dyDescent="0.3">
      <c r="A1" s="131" t="s">
        <v>98</v>
      </c>
      <c r="B1" s="131"/>
      <c r="C1" s="131"/>
      <c r="D1" s="131"/>
      <c r="E1" s="131"/>
      <c r="F1" s="131"/>
      <c r="G1" s="131"/>
    </row>
    <row r="2" spans="1:7" ht="53.45" customHeight="1" thickBot="1" x14ac:dyDescent="0.3">
      <c r="A2" s="132" t="s">
        <v>99</v>
      </c>
      <c r="B2" s="132"/>
      <c r="C2" s="132"/>
      <c r="D2" s="132"/>
      <c r="E2" s="132"/>
      <c r="F2" s="132"/>
      <c r="G2" s="132"/>
    </row>
    <row r="3" spans="1:7" ht="57.75" thickBot="1" x14ac:dyDescent="0.3">
      <c r="A3" s="62" t="s">
        <v>23</v>
      </c>
      <c r="B3" s="63" t="s">
        <v>100</v>
      </c>
      <c r="C3" s="63" t="s">
        <v>101</v>
      </c>
      <c r="D3" s="63" t="s">
        <v>102</v>
      </c>
      <c r="E3" s="63" t="s">
        <v>103</v>
      </c>
      <c r="F3" s="63" t="s">
        <v>104</v>
      </c>
      <c r="G3" s="63" t="s">
        <v>105</v>
      </c>
    </row>
    <row r="4" spans="1:7" thickBot="1" x14ac:dyDescent="0.35">
      <c r="A4" s="69">
        <v>1</v>
      </c>
      <c r="B4" s="68">
        <v>2</v>
      </c>
      <c r="C4" s="68">
        <v>3</v>
      </c>
      <c r="D4" s="68">
        <v>4</v>
      </c>
      <c r="E4" s="68">
        <v>5</v>
      </c>
      <c r="F4" s="68">
        <v>6</v>
      </c>
      <c r="G4" s="68">
        <v>7</v>
      </c>
    </row>
    <row r="5" spans="1:7" thickBot="1" x14ac:dyDescent="0.35">
      <c r="A5" s="71"/>
      <c r="B5" s="70"/>
      <c r="C5" s="72"/>
      <c r="D5" s="75">
        <v>0</v>
      </c>
      <c r="E5" s="75">
        <v>0</v>
      </c>
      <c r="F5" s="76">
        <v>0</v>
      </c>
      <c r="G5" s="76">
        <v>0</v>
      </c>
    </row>
    <row r="6" spans="1:7" ht="15.75" thickBot="1" x14ac:dyDescent="0.3">
      <c r="A6" s="133" t="s">
        <v>106</v>
      </c>
      <c r="B6" s="134"/>
      <c r="C6" s="135"/>
      <c r="D6" s="64">
        <f>SUM($D5:$D5)</f>
        <v>0</v>
      </c>
      <c r="E6" s="64">
        <f>SUM($E5:$E5)</f>
        <v>0</v>
      </c>
      <c r="F6" s="64">
        <f>SUM($F5:$F5)</f>
        <v>0</v>
      </c>
      <c r="G6" s="64">
        <f>SUM($G5:$G5)</f>
        <v>0</v>
      </c>
    </row>
    <row r="7" spans="1:7" ht="14.45" x14ac:dyDescent="0.3">
      <c r="A7" s="73"/>
      <c r="B7" s="73"/>
      <c r="C7" s="73"/>
      <c r="D7" s="74"/>
      <c r="E7" s="74"/>
      <c r="F7" s="74"/>
      <c r="G7" s="74"/>
    </row>
    <row r="8" spans="1:7" ht="14.45" x14ac:dyDescent="0.3">
      <c r="A8" s="73"/>
      <c r="B8" s="73"/>
      <c r="C8" s="73"/>
      <c r="D8" s="74"/>
      <c r="E8" s="74"/>
      <c r="F8" s="74"/>
      <c r="G8" s="74"/>
    </row>
    <row r="9" spans="1:7" ht="14.45" x14ac:dyDescent="0.3">
      <c r="A9" s="65"/>
      <c r="B9" s="66"/>
      <c r="C9" s="66"/>
      <c r="D9" s="66"/>
      <c r="E9" s="66"/>
      <c r="F9" s="66"/>
      <c r="G9" s="66"/>
    </row>
    <row r="10" spans="1:7" ht="86.45" customHeight="1" x14ac:dyDescent="0.25">
      <c r="A10" s="136" t="s">
        <v>107</v>
      </c>
      <c r="B10" s="136"/>
      <c r="C10" s="136"/>
      <c r="D10" s="136"/>
      <c r="E10" s="136"/>
      <c r="F10" s="136"/>
      <c r="G10" s="136"/>
    </row>
    <row r="11" spans="1:7" x14ac:dyDescent="0.25">
      <c r="A11" s="65"/>
      <c r="B11" s="66"/>
      <c r="C11" s="66"/>
      <c r="D11" s="66"/>
      <c r="E11" s="66"/>
      <c r="F11" s="66"/>
      <c r="G11" s="66"/>
    </row>
    <row r="12" spans="1:7" x14ac:dyDescent="0.25">
      <c r="A12" s="67" t="s">
        <v>108</v>
      </c>
      <c r="B12" s="66"/>
      <c r="C12" s="66"/>
      <c r="D12" s="66"/>
      <c r="E12" s="66"/>
      <c r="F12" s="66"/>
      <c r="G12" s="66"/>
    </row>
    <row r="13" spans="1:7" x14ac:dyDescent="0.25">
      <c r="A13" s="67" t="s">
        <v>109</v>
      </c>
      <c r="B13" s="66"/>
      <c r="C13" s="66"/>
      <c r="D13" s="66"/>
      <c r="E13" s="66"/>
      <c r="F13" s="66"/>
      <c r="G13" s="66"/>
    </row>
    <row r="14" spans="1:7" x14ac:dyDescent="0.25">
      <c r="A14" s="67" t="s">
        <v>110</v>
      </c>
      <c r="B14" s="66"/>
    </row>
  </sheetData>
  <sheetProtection password="DCF5" sheet="1" objects="1" scenarios="1"/>
  <protectedRanges>
    <protectedRange sqref="F5:G5" name="Диапазон1"/>
  </protectedRanges>
  <mergeCells count="4">
    <mergeCell ref="A1:G1"/>
    <mergeCell ref="A2:G2"/>
    <mergeCell ref="A6:C6"/>
    <mergeCell ref="A10:G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21"/>
  <sheetViews>
    <sheetView zoomScaleNormal="100" zoomScaleSheetLayoutView="80" workbookViewId="0">
      <selection activeCell="A2" sqref="A2"/>
    </sheetView>
  </sheetViews>
  <sheetFormatPr defaultRowHeight="15" x14ac:dyDescent="0.25"/>
  <cols>
    <col min="1" max="1" width="34.42578125" customWidth="1"/>
    <col min="2" max="2" width="36.85546875" customWidth="1"/>
  </cols>
  <sheetData>
    <row r="1" spans="1:13" s="13" customFormat="1" ht="18.75" x14ac:dyDescent="0.3">
      <c r="A1" s="22" t="s">
        <v>169</v>
      </c>
    </row>
    <row r="2" spans="1:13" s="13" customFormat="1" ht="18.75" x14ac:dyDescent="0.3">
      <c r="A2" s="22" t="s">
        <v>37</v>
      </c>
    </row>
    <row r="3" spans="1:13" ht="36.75" customHeight="1" x14ac:dyDescent="0.25">
      <c r="B3" s="24"/>
      <c r="C3" s="14"/>
      <c r="D3" s="14"/>
      <c r="E3" s="1"/>
    </row>
    <row r="4" spans="1:13" ht="18.75" x14ac:dyDescent="0.3">
      <c r="B4" s="24"/>
      <c r="C4" s="138"/>
      <c r="D4" s="138"/>
      <c r="E4" s="138"/>
      <c r="F4" s="138"/>
      <c r="G4" s="138"/>
      <c r="H4" s="138"/>
      <c r="I4" s="138"/>
      <c r="J4" s="138"/>
      <c r="K4" s="138"/>
      <c r="L4" s="138"/>
      <c r="M4" s="138"/>
    </row>
    <row r="5" spans="1:13" x14ac:dyDescent="0.25">
      <c r="A5" s="110"/>
      <c r="B5" s="110"/>
    </row>
    <row r="6" spans="1:13" ht="15.75" x14ac:dyDescent="0.25">
      <c r="A6" s="137"/>
      <c r="B6" s="137"/>
      <c r="C6" s="26"/>
      <c r="D6" s="26"/>
      <c r="E6" s="26"/>
      <c r="F6" s="26"/>
      <c r="G6" s="26"/>
      <c r="H6" s="26"/>
      <c r="I6" s="26"/>
      <c r="J6" s="26"/>
      <c r="K6" s="26"/>
    </row>
    <row r="7" spans="1:13" ht="20.25" customHeight="1" x14ac:dyDescent="0.25">
      <c r="A7" s="110"/>
      <c r="B7" s="110"/>
    </row>
    <row r="8" spans="1:13" x14ac:dyDescent="0.25">
      <c r="A8" s="111"/>
      <c r="B8" s="111"/>
      <c r="C8" s="26"/>
      <c r="D8" s="26"/>
      <c r="E8" s="26"/>
      <c r="F8" s="26"/>
      <c r="G8" s="26"/>
      <c r="H8" s="26"/>
      <c r="I8" s="26"/>
      <c r="J8" s="26"/>
      <c r="K8" s="26"/>
    </row>
    <row r="9" spans="1:13" x14ac:dyDescent="0.25">
      <c r="A9" s="111"/>
      <c r="B9" s="111"/>
      <c r="C9" s="26"/>
      <c r="D9" s="26"/>
      <c r="E9" s="26"/>
      <c r="F9" s="26"/>
      <c r="G9" s="26"/>
      <c r="H9" s="26"/>
      <c r="I9" s="26"/>
      <c r="J9" s="26"/>
      <c r="K9" s="26"/>
    </row>
    <row r="10" spans="1:13" x14ac:dyDescent="0.25">
      <c r="A10" s="111"/>
      <c r="B10" s="111"/>
      <c r="C10" s="26"/>
      <c r="D10" s="26"/>
      <c r="E10" s="26"/>
      <c r="F10" s="26"/>
      <c r="G10" s="26"/>
      <c r="H10" s="26"/>
      <c r="I10" s="26"/>
      <c r="J10" s="26"/>
      <c r="K10" s="26"/>
    </row>
    <row r="11" spans="1:13" x14ac:dyDescent="0.25">
      <c r="A11" s="111"/>
      <c r="B11" s="111"/>
      <c r="C11" s="26"/>
      <c r="D11" s="26"/>
      <c r="E11" s="26"/>
      <c r="F11" s="26"/>
      <c r="G11" s="26"/>
      <c r="H11" s="26"/>
      <c r="I11" s="26"/>
      <c r="J11" s="26"/>
      <c r="K11" s="26"/>
    </row>
    <row r="12" spans="1:13" x14ac:dyDescent="0.25">
      <c r="A12" s="111"/>
      <c r="B12" s="111"/>
      <c r="C12" s="26"/>
      <c r="D12" s="26"/>
      <c r="E12" s="26"/>
      <c r="F12" s="26"/>
      <c r="G12" s="26"/>
      <c r="H12" s="26"/>
      <c r="I12" s="26"/>
      <c r="J12" s="26"/>
      <c r="K12" s="26"/>
    </row>
    <row r="13" spans="1:13" x14ac:dyDescent="0.25">
      <c r="A13" s="111"/>
      <c r="B13" s="111"/>
      <c r="C13" s="26"/>
      <c r="D13" s="26"/>
      <c r="E13" s="26"/>
      <c r="F13" s="26"/>
      <c r="G13" s="26"/>
      <c r="H13" s="26"/>
      <c r="I13" s="26"/>
      <c r="J13" s="26"/>
      <c r="K13" s="26"/>
    </row>
    <row r="14" spans="1:13" x14ac:dyDescent="0.25">
      <c r="A14" s="111"/>
      <c r="B14" s="111"/>
      <c r="C14" s="26"/>
      <c r="D14" s="26"/>
      <c r="E14" s="26"/>
      <c r="F14" s="26"/>
      <c r="G14" s="26"/>
      <c r="H14" s="26"/>
      <c r="I14" s="26"/>
      <c r="J14" s="26"/>
      <c r="K14" s="26"/>
    </row>
    <row r="15" spans="1:13" x14ac:dyDescent="0.25">
      <c r="A15" s="111"/>
      <c r="B15" s="111"/>
      <c r="C15" s="26"/>
      <c r="D15" s="26"/>
      <c r="E15" s="26"/>
      <c r="F15" s="26"/>
      <c r="G15" s="26"/>
      <c r="H15" s="26"/>
      <c r="I15" s="26"/>
      <c r="J15" s="26"/>
      <c r="K15" s="26"/>
    </row>
    <row r="16" spans="1:13" ht="18.75" customHeight="1" x14ac:dyDescent="0.25">
      <c r="A16" s="110"/>
      <c r="B16" s="110"/>
    </row>
    <row r="17" spans="1:19" x14ac:dyDescent="0.25">
      <c r="A17" s="111"/>
      <c r="B17" s="111"/>
      <c r="C17" s="26"/>
      <c r="D17" s="26"/>
      <c r="E17" s="26"/>
      <c r="F17" s="26"/>
      <c r="G17" s="26"/>
      <c r="H17" s="26"/>
      <c r="I17" s="26"/>
      <c r="J17" s="26"/>
      <c r="K17" s="26"/>
    </row>
    <row r="18" spans="1:19" x14ac:dyDescent="0.25">
      <c r="A18" s="111"/>
      <c r="B18" s="111"/>
      <c r="C18" s="26"/>
      <c r="D18" s="26"/>
      <c r="E18" s="26"/>
      <c r="F18" s="26"/>
      <c r="G18" s="26"/>
      <c r="H18" s="26"/>
      <c r="I18" s="26"/>
      <c r="J18" s="26"/>
      <c r="K18" s="26"/>
    </row>
    <row r="19" spans="1:19" s="4" customFormat="1" ht="13.5" customHeight="1" x14ac:dyDescent="0.25">
      <c r="A19" s="18"/>
      <c r="B19" s="18"/>
      <c r="G19" s="27"/>
      <c r="H19" s="27"/>
      <c r="I19" s="27"/>
      <c r="J19" s="28"/>
      <c r="K19" s="28"/>
      <c r="M19" s="12"/>
      <c r="N19" s="19"/>
      <c r="Q19" s="1"/>
      <c r="R19" s="1"/>
      <c r="S19" s="1"/>
    </row>
    <row r="20" spans="1:19" s="4" customFormat="1" ht="33" hidden="1" customHeight="1" x14ac:dyDescent="0.25">
      <c r="G20" s="25"/>
      <c r="H20" s="25"/>
      <c r="I20" s="25"/>
      <c r="J20" s="28"/>
      <c r="K20" s="28"/>
      <c r="M20" s="1"/>
      <c r="N20" s="18"/>
      <c r="Q20" s="1"/>
      <c r="R20" s="1"/>
      <c r="S20" s="1"/>
    </row>
    <row r="21" spans="1:19" s="4" customFormat="1" ht="68.25" customHeight="1" x14ac:dyDescent="0.25">
      <c r="A21" s="139" t="s">
        <v>161</v>
      </c>
      <c r="B21" s="139"/>
      <c r="C21" s="139"/>
      <c r="D21" s="139"/>
      <c r="E21" s="139"/>
      <c r="F21" s="139"/>
      <c r="G21" s="139"/>
      <c r="H21" s="139"/>
      <c r="I21" s="139"/>
      <c r="J21" s="139"/>
      <c r="K21" s="139"/>
      <c r="M21" s="1"/>
      <c r="N21" s="18"/>
      <c r="Q21" s="1"/>
      <c r="R21" s="1"/>
      <c r="S21" s="1"/>
    </row>
  </sheetData>
  <protectedRanges>
    <protectedRange sqref="A21:K21 L5:IV37 A5:K6 A8:K15 A17:K20 A22:K37" name="Диапазон3"/>
    <protectedRange sqref="C4:H4" name="Диапазон1"/>
  </protectedRanges>
  <mergeCells count="3">
    <mergeCell ref="A6:B6"/>
    <mergeCell ref="C4:M4"/>
    <mergeCell ref="A21:K21"/>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19"/>
  <sheetViews>
    <sheetView zoomScale="85" zoomScaleNormal="85" workbookViewId="0">
      <selection activeCell="A2" sqref="A2:B2"/>
    </sheetView>
  </sheetViews>
  <sheetFormatPr defaultColWidth="9.140625" defaultRowHeight="15.75" x14ac:dyDescent="0.25"/>
  <cols>
    <col min="1" max="1" width="65.85546875" style="113" customWidth="1"/>
    <col min="2" max="2" width="107" style="114" customWidth="1"/>
    <col min="3" max="3" width="49.7109375" style="112" customWidth="1"/>
    <col min="4" max="16384" width="9.140625" style="112"/>
  </cols>
  <sheetData>
    <row r="1" spans="1:2" ht="20.45" customHeight="1" x14ac:dyDescent="0.25">
      <c r="A1" s="147" t="s">
        <v>170</v>
      </c>
      <c r="B1" s="147"/>
    </row>
    <row r="2" spans="1:2" ht="17.45" customHeight="1" x14ac:dyDescent="0.25">
      <c r="A2" s="144" t="s">
        <v>39</v>
      </c>
      <c r="B2" s="144"/>
    </row>
    <row r="3" spans="1:2" x14ac:dyDescent="0.25">
      <c r="A3" s="146" t="s">
        <v>24</v>
      </c>
      <c r="B3" s="146"/>
    </row>
    <row r="4" spans="1:2" ht="15.75" customHeight="1" x14ac:dyDescent="0.25">
      <c r="A4" s="146" t="s">
        <v>157</v>
      </c>
      <c r="B4" s="146"/>
    </row>
    <row r="5" spans="1:2" x14ac:dyDescent="0.25">
      <c r="A5" s="146" t="s">
        <v>163</v>
      </c>
      <c r="B5" s="146"/>
    </row>
    <row r="6" spans="1:2" ht="15.75" customHeight="1" x14ac:dyDescent="0.25">
      <c r="A6" s="146" t="s">
        <v>164</v>
      </c>
      <c r="B6" s="146"/>
    </row>
    <row r="7" spans="1:2" x14ac:dyDescent="0.25">
      <c r="A7" s="146" t="s">
        <v>129</v>
      </c>
      <c r="B7" s="146"/>
    </row>
    <row r="8" spans="1:2" x14ac:dyDescent="0.25">
      <c r="A8" s="146" t="s">
        <v>130</v>
      </c>
      <c r="B8" s="146"/>
    </row>
    <row r="9" spans="1:2" ht="42" customHeight="1" x14ac:dyDescent="0.25">
      <c r="A9" s="140" t="s">
        <v>152</v>
      </c>
      <c r="B9" s="140"/>
    </row>
    <row r="10" spans="1:2" ht="73.5" customHeight="1" x14ac:dyDescent="0.25">
      <c r="A10" s="141" t="s">
        <v>161</v>
      </c>
      <c r="B10" s="141"/>
    </row>
    <row r="11" spans="1:2" ht="30.75" customHeight="1" x14ac:dyDescent="0.25">
      <c r="A11" s="145"/>
      <c r="B11" s="145"/>
    </row>
    <row r="12" spans="1:2" ht="39.75" customHeight="1" x14ac:dyDescent="0.25">
      <c r="A12" s="142" t="s">
        <v>165</v>
      </c>
      <c r="B12" s="142"/>
    </row>
    <row r="13" spans="1:2" ht="138.75" customHeight="1" x14ac:dyDescent="0.25">
      <c r="A13" s="146" t="s">
        <v>166</v>
      </c>
      <c r="B13" s="146"/>
    </row>
    <row r="14" spans="1:2" ht="174.75" customHeight="1" x14ac:dyDescent="0.25">
      <c r="A14" s="146" t="s">
        <v>167</v>
      </c>
      <c r="B14" s="146"/>
    </row>
    <row r="15" spans="1:2" ht="104.25" customHeight="1" x14ac:dyDescent="0.25">
      <c r="A15" s="144" t="s">
        <v>160</v>
      </c>
      <c r="B15" s="144"/>
    </row>
    <row r="16" spans="1:2" ht="66" customHeight="1" x14ac:dyDescent="0.25">
      <c r="A16" s="143" t="s">
        <v>32</v>
      </c>
      <c r="B16" s="143"/>
    </row>
    <row r="17" spans="1:2" x14ac:dyDescent="0.25">
      <c r="A17" s="115"/>
      <c r="B17" s="115"/>
    </row>
    <row r="18" spans="1:2" ht="48.75" customHeight="1" x14ac:dyDescent="0.25"/>
    <row r="19" spans="1:2" ht="79.5" customHeight="1" x14ac:dyDescent="0.25"/>
  </sheetData>
  <sheetProtection password="DCF5" sheet="1" objects="1" scenarios="1"/>
  <mergeCells count="16">
    <mergeCell ref="A8:B8"/>
    <mergeCell ref="A7:B7"/>
    <mergeCell ref="A1:B1"/>
    <mergeCell ref="A2:B2"/>
    <mergeCell ref="A3:B3"/>
    <mergeCell ref="A4:B4"/>
    <mergeCell ref="A5:B5"/>
    <mergeCell ref="A6:B6"/>
    <mergeCell ref="A9:B9"/>
    <mergeCell ref="A10:B10"/>
    <mergeCell ref="A12:B12"/>
    <mergeCell ref="A16:B16"/>
    <mergeCell ref="A15:B15"/>
    <mergeCell ref="A11:B11"/>
    <mergeCell ref="A14:B14"/>
    <mergeCell ref="A13:B13"/>
  </mergeCells>
  <pageMargins left="0.25" right="0.25" top="0.75" bottom="0.75" header="0.3" footer="0.3"/>
  <pageSetup paperSize="9" scale="5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topLeftCell="A2" zoomScale="85" zoomScaleNormal="85" workbookViewId="0">
      <selection activeCell="A8" sqref="A8:B8"/>
    </sheetView>
  </sheetViews>
  <sheetFormatPr defaultColWidth="9.140625" defaultRowHeight="15.75" x14ac:dyDescent="0.25"/>
  <cols>
    <col min="1" max="1" width="65.85546875" style="87" customWidth="1"/>
    <col min="2" max="2" width="107" style="86" customWidth="1"/>
    <col min="3" max="3" width="49.7109375" style="30" customWidth="1"/>
    <col min="4" max="16384" width="9.140625" style="30"/>
  </cols>
  <sheetData>
    <row r="1" spans="1:2" ht="20.25" x14ac:dyDescent="0.25">
      <c r="A1" s="149" t="s">
        <v>83</v>
      </c>
      <c r="B1" s="149"/>
    </row>
    <row r="2" spans="1:2" ht="18.75" x14ac:dyDescent="0.25">
      <c r="A2" s="150" t="s">
        <v>39</v>
      </c>
      <c r="B2" s="150"/>
    </row>
    <row r="3" spans="1:2" x14ac:dyDescent="0.25">
      <c r="A3" s="151" t="s">
        <v>24</v>
      </c>
      <c r="B3" s="151"/>
    </row>
    <row r="4" spans="1:2" x14ac:dyDescent="0.25">
      <c r="A4" s="151" t="s">
        <v>128</v>
      </c>
      <c r="B4" s="151"/>
    </row>
    <row r="5" spans="1:2" x14ac:dyDescent="0.25">
      <c r="A5" s="151" t="s">
        <v>129</v>
      </c>
      <c r="B5" s="151"/>
    </row>
    <row r="6" spans="1:2" x14ac:dyDescent="0.25">
      <c r="A6" s="151" t="s">
        <v>130</v>
      </c>
      <c r="B6" s="151"/>
    </row>
    <row r="7" spans="1:2" ht="28.9" customHeight="1" x14ac:dyDescent="0.25">
      <c r="A7" s="151" t="s">
        <v>131</v>
      </c>
      <c r="B7" s="151"/>
    </row>
    <row r="8" spans="1:2" ht="15" x14ac:dyDescent="0.25">
      <c r="A8" s="152"/>
      <c r="B8" s="152"/>
    </row>
    <row r="9" spans="1:2" x14ac:dyDescent="0.25">
      <c r="A9" s="151" t="s">
        <v>38</v>
      </c>
      <c r="B9" s="151"/>
    </row>
    <row r="10" spans="1:2" ht="66" customHeight="1" x14ac:dyDescent="0.25">
      <c r="A10" s="148" t="s">
        <v>147</v>
      </c>
      <c r="B10" s="148"/>
    </row>
    <row r="11" spans="1:2" ht="79.900000000000006" customHeight="1" x14ac:dyDescent="0.25">
      <c r="A11" s="153" t="s">
        <v>132</v>
      </c>
      <c r="B11" s="153"/>
    </row>
    <row r="12" spans="1:2" ht="112.5" customHeight="1" x14ac:dyDescent="0.25">
      <c r="A12" s="148" t="s">
        <v>133</v>
      </c>
      <c r="B12" s="148"/>
    </row>
    <row r="13" spans="1:2" x14ac:dyDescent="0.25">
      <c r="A13" s="85"/>
      <c r="B13" s="85"/>
    </row>
    <row r="14" spans="1:2" ht="15.6" customHeight="1" x14ac:dyDescent="0.25">
      <c r="A14" s="150" t="s">
        <v>97</v>
      </c>
      <c r="B14" s="150"/>
    </row>
    <row r="15" spans="1:2" x14ac:dyDescent="0.25">
      <c r="A15" s="154" t="s">
        <v>25</v>
      </c>
      <c r="B15" s="154"/>
    </row>
    <row r="16" spans="1:2" ht="15" x14ac:dyDescent="0.25">
      <c r="A16" s="152"/>
      <c r="B16" s="152"/>
    </row>
    <row r="17" spans="1:2" x14ac:dyDescent="0.25">
      <c r="A17" s="155" t="s">
        <v>26</v>
      </c>
      <c r="B17" s="155"/>
    </row>
    <row r="18" spans="1:2" x14ac:dyDescent="0.25">
      <c r="A18" s="79" t="s">
        <v>16</v>
      </c>
      <c r="B18" s="80" t="s">
        <v>27</v>
      </c>
    </row>
    <row r="19" spans="1:2" x14ac:dyDescent="0.25">
      <c r="A19" s="79" t="s">
        <v>17</v>
      </c>
      <c r="B19" s="80" t="s">
        <v>28</v>
      </c>
    </row>
    <row r="20" spans="1:2" x14ac:dyDescent="0.25">
      <c r="A20" s="79" t="s">
        <v>81</v>
      </c>
      <c r="B20" s="80" t="s">
        <v>29</v>
      </c>
    </row>
    <row r="21" spans="1:2" x14ac:dyDescent="0.25">
      <c r="A21" s="79" t="s">
        <v>82</v>
      </c>
      <c r="B21" s="80">
        <v>192174</v>
      </c>
    </row>
    <row r="22" spans="1:2" x14ac:dyDescent="0.25">
      <c r="A22" s="79" t="s">
        <v>18</v>
      </c>
      <c r="B22" s="80" t="s">
        <v>30</v>
      </c>
    </row>
    <row r="23" spans="1:2" x14ac:dyDescent="0.25">
      <c r="A23" s="79" t="s">
        <v>22</v>
      </c>
      <c r="B23" s="80">
        <v>190000</v>
      </c>
    </row>
    <row r="24" spans="1:2" x14ac:dyDescent="0.25">
      <c r="A24" s="79" t="s">
        <v>10</v>
      </c>
      <c r="B24" s="80">
        <v>7008696530</v>
      </c>
    </row>
    <row r="25" spans="1:2" x14ac:dyDescent="0.25">
      <c r="A25" s="79" t="s">
        <v>11</v>
      </c>
      <c r="B25" s="80">
        <v>700101001</v>
      </c>
    </row>
    <row r="26" spans="1:2" x14ac:dyDescent="0.25">
      <c r="A26" s="79" t="s">
        <v>19</v>
      </c>
      <c r="B26" s="80">
        <v>60220223</v>
      </c>
    </row>
    <row r="27" spans="1:2" x14ac:dyDescent="0.25">
      <c r="A27" s="79" t="s">
        <v>20</v>
      </c>
      <c r="B27" s="81">
        <v>1092246100049</v>
      </c>
    </row>
    <row r="28" spans="1:2" x14ac:dyDescent="0.25">
      <c r="A28" s="79" t="s">
        <v>12</v>
      </c>
      <c r="B28" s="81">
        <v>4.0700000035999998E+19</v>
      </c>
    </row>
    <row r="29" spans="1:2" x14ac:dyDescent="0.25">
      <c r="A29" s="79" t="s">
        <v>21</v>
      </c>
      <c r="B29" s="81">
        <v>3.00008104E+19</v>
      </c>
    </row>
    <row r="30" spans="1:2" x14ac:dyDescent="0.25">
      <c r="A30" s="79" t="s">
        <v>13</v>
      </c>
      <c r="B30" s="80" t="s">
        <v>31</v>
      </c>
    </row>
    <row r="31" spans="1:2" x14ac:dyDescent="0.25">
      <c r="A31" s="79" t="s">
        <v>14</v>
      </c>
      <c r="B31" s="81">
        <v>42599144</v>
      </c>
    </row>
    <row r="32" spans="1:2" x14ac:dyDescent="0.25">
      <c r="A32" s="84" t="s">
        <v>120</v>
      </c>
      <c r="B32" s="81" t="s">
        <v>77</v>
      </c>
    </row>
    <row r="33" spans="1:2" x14ac:dyDescent="0.25">
      <c r="A33" s="79" t="s">
        <v>86</v>
      </c>
      <c r="B33" s="80" t="s">
        <v>87</v>
      </c>
    </row>
    <row r="34" spans="1:2" x14ac:dyDescent="0.25">
      <c r="A34" s="79" t="s">
        <v>88</v>
      </c>
      <c r="B34" s="80" t="s">
        <v>89</v>
      </c>
    </row>
    <row r="35" spans="1:2" x14ac:dyDescent="0.25">
      <c r="A35" s="79" t="s">
        <v>73</v>
      </c>
      <c r="B35" s="80" t="s">
        <v>78</v>
      </c>
    </row>
    <row r="36" spans="1:2" x14ac:dyDescent="0.25">
      <c r="A36" s="79" t="s">
        <v>74</v>
      </c>
      <c r="B36" s="80" t="s">
        <v>79</v>
      </c>
    </row>
    <row r="37" spans="1:2" x14ac:dyDescent="0.25">
      <c r="A37" s="79" t="s">
        <v>75</v>
      </c>
      <c r="B37" s="82" t="s">
        <v>80</v>
      </c>
    </row>
    <row r="38" spans="1:2" x14ac:dyDescent="0.25">
      <c r="A38" s="79" t="s">
        <v>112</v>
      </c>
      <c r="B38" s="81" t="s">
        <v>77</v>
      </c>
    </row>
    <row r="39" spans="1:2" x14ac:dyDescent="0.25">
      <c r="A39" s="79" t="s">
        <v>113</v>
      </c>
      <c r="B39" s="79">
        <v>405000000</v>
      </c>
    </row>
    <row r="40" spans="1:2" x14ac:dyDescent="0.25">
      <c r="A40" s="79" t="s">
        <v>114</v>
      </c>
      <c r="B40" s="79">
        <v>40380000</v>
      </c>
    </row>
    <row r="41" spans="1:2" x14ac:dyDescent="0.25">
      <c r="A41" s="79" t="s">
        <v>115</v>
      </c>
      <c r="B41" s="79">
        <v>4210014</v>
      </c>
    </row>
    <row r="42" spans="1:2" x14ac:dyDescent="0.25">
      <c r="A42" s="79" t="s">
        <v>116</v>
      </c>
      <c r="B42" s="79">
        <v>16</v>
      </c>
    </row>
    <row r="43" spans="1:2" x14ac:dyDescent="0.25">
      <c r="A43" s="79" t="s">
        <v>117</v>
      </c>
      <c r="B43" s="79">
        <v>12165</v>
      </c>
    </row>
    <row r="44" spans="1:2" x14ac:dyDescent="0.25">
      <c r="A44" s="79" t="s">
        <v>118</v>
      </c>
      <c r="B44" s="79" t="s">
        <v>36</v>
      </c>
    </row>
    <row r="45" spans="1:2" x14ac:dyDescent="0.25">
      <c r="A45" s="79" t="s">
        <v>119</v>
      </c>
      <c r="B45" s="83" t="s">
        <v>121</v>
      </c>
    </row>
    <row r="46" spans="1:2" x14ac:dyDescent="0.25">
      <c r="A46" s="77"/>
      <c r="B46" s="78"/>
    </row>
    <row r="47" spans="1:2" x14ac:dyDescent="0.25">
      <c r="A47" s="77"/>
      <c r="B47" s="78"/>
    </row>
    <row r="48" spans="1:2" ht="18.75" x14ac:dyDescent="0.25">
      <c r="A48" s="150" t="s">
        <v>111</v>
      </c>
      <c r="B48" s="150"/>
    </row>
    <row r="49" spans="1:2" x14ac:dyDescent="0.25">
      <c r="A49" s="151" t="s">
        <v>127</v>
      </c>
      <c r="B49" s="151"/>
    </row>
    <row r="50" spans="1:2" x14ac:dyDescent="0.25">
      <c r="A50" s="151" t="s">
        <v>134</v>
      </c>
      <c r="B50" s="151"/>
    </row>
    <row r="51" spans="1:2" x14ac:dyDescent="0.25">
      <c r="A51" s="151" t="s">
        <v>135</v>
      </c>
      <c r="B51" s="151"/>
    </row>
    <row r="52" spans="1:2" x14ac:dyDescent="0.25">
      <c r="A52" s="151" t="s">
        <v>136</v>
      </c>
      <c r="B52" s="151"/>
    </row>
    <row r="53" spans="1:2" x14ac:dyDescent="0.25">
      <c r="A53" s="151" t="s">
        <v>137</v>
      </c>
      <c r="B53" s="151"/>
    </row>
    <row r="54" spans="1:2" ht="34.9" customHeight="1" x14ac:dyDescent="0.25">
      <c r="A54" s="151" t="s">
        <v>138</v>
      </c>
      <c r="B54" s="151"/>
    </row>
    <row r="55" spans="1:2" ht="15" x14ac:dyDescent="0.25">
      <c r="A55" s="152"/>
      <c r="B55" s="152"/>
    </row>
    <row r="56" spans="1:2" x14ac:dyDescent="0.25">
      <c r="A56" s="151" t="s">
        <v>38</v>
      </c>
      <c r="B56" s="151"/>
    </row>
    <row r="57" spans="1:2" ht="51.75" customHeight="1" x14ac:dyDescent="0.25">
      <c r="A57" s="154" t="s">
        <v>143</v>
      </c>
      <c r="B57" s="154"/>
    </row>
    <row r="58" spans="1:2" ht="49.15" customHeight="1" x14ac:dyDescent="0.25">
      <c r="A58" s="148" t="s">
        <v>140</v>
      </c>
      <c r="B58" s="148"/>
    </row>
  </sheetData>
  <mergeCells count="27">
    <mergeCell ref="A58:B58"/>
    <mergeCell ref="A14:B14"/>
    <mergeCell ref="A15:B15"/>
    <mergeCell ref="A16:B16"/>
    <mergeCell ref="A17:B17"/>
    <mergeCell ref="A54:B54"/>
    <mergeCell ref="A55:B55"/>
    <mergeCell ref="A56:B56"/>
    <mergeCell ref="A48:B48"/>
    <mergeCell ref="A57:B57"/>
    <mergeCell ref="A49:B49"/>
    <mergeCell ref="A50:B50"/>
    <mergeCell ref="A51:B51"/>
    <mergeCell ref="A52:B52"/>
    <mergeCell ref="A53:B53"/>
    <mergeCell ref="A12:B12"/>
    <mergeCell ref="A1:B1"/>
    <mergeCell ref="A2:B2"/>
    <mergeCell ref="A3:B3"/>
    <mergeCell ref="A4:B4"/>
    <mergeCell ref="A5:B5"/>
    <mergeCell ref="A6:B6"/>
    <mergeCell ref="A7:B7"/>
    <mergeCell ref="A8:B8"/>
    <mergeCell ref="A9:B9"/>
    <mergeCell ref="A10:B10"/>
    <mergeCell ref="A11:B11"/>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zoomScale="85" zoomScaleNormal="85" workbookViewId="0">
      <selection activeCell="A10" sqref="A10:B10"/>
    </sheetView>
  </sheetViews>
  <sheetFormatPr defaultColWidth="9.140625" defaultRowHeight="15.75" x14ac:dyDescent="0.25"/>
  <cols>
    <col min="1" max="1" width="65.85546875" style="87" customWidth="1"/>
    <col min="2" max="2" width="107" style="86" customWidth="1"/>
    <col min="3" max="3" width="49.7109375" style="30" customWidth="1"/>
    <col min="4" max="16384" width="9.140625" style="30"/>
  </cols>
  <sheetData>
    <row r="1" spans="1:2" ht="20.25" x14ac:dyDescent="0.25">
      <c r="A1" s="149" t="s">
        <v>83</v>
      </c>
      <c r="B1" s="149"/>
    </row>
    <row r="2" spans="1:2" ht="18.75" x14ac:dyDescent="0.25">
      <c r="A2" s="150" t="s">
        <v>39</v>
      </c>
      <c r="B2" s="150"/>
    </row>
    <row r="3" spans="1:2" x14ac:dyDescent="0.25">
      <c r="A3" s="151" t="s">
        <v>24</v>
      </c>
      <c r="B3" s="151"/>
    </row>
    <row r="4" spans="1:2" x14ac:dyDescent="0.25">
      <c r="A4" s="151" t="s">
        <v>128</v>
      </c>
      <c r="B4" s="151"/>
    </row>
    <row r="5" spans="1:2" x14ac:dyDescent="0.25">
      <c r="A5" s="151" t="s">
        <v>129</v>
      </c>
      <c r="B5" s="151"/>
    </row>
    <row r="6" spans="1:2" x14ac:dyDescent="0.25">
      <c r="A6" s="151" t="s">
        <v>130</v>
      </c>
      <c r="B6" s="151"/>
    </row>
    <row r="7" spans="1:2" ht="32.25" customHeight="1" x14ac:dyDescent="0.25">
      <c r="A7" s="151" t="s">
        <v>131</v>
      </c>
      <c r="B7" s="151"/>
    </row>
    <row r="8" spans="1:2" ht="15" x14ac:dyDescent="0.25">
      <c r="A8" s="152"/>
      <c r="B8" s="152"/>
    </row>
    <row r="9" spans="1:2" x14ac:dyDescent="0.25">
      <c r="A9" s="151" t="s">
        <v>38</v>
      </c>
      <c r="B9" s="151"/>
    </row>
    <row r="10" spans="1:2" ht="63" customHeight="1" x14ac:dyDescent="0.25">
      <c r="A10" s="148" t="s">
        <v>141</v>
      </c>
      <c r="B10" s="148"/>
    </row>
    <row r="11" spans="1:2" ht="64.5" customHeight="1" x14ac:dyDescent="0.25">
      <c r="A11" s="148" t="s">
        <v>142</v>
      </c>
      <c r="B11" s="148"/>
    </row>
    <row r="12" spans="1:2" ht="97.5" customHeight="1" x14ac:dyDescent="0.25">
      <c r="A12" s="148" t="s">
        <v>145</v>
      </c>
      <c r="B12" s="148"/>
    </row>
    <row r="13" spans="1:2" x14ac:dyDescent="0.25">
      <c r="A13" s="85"/>
      <c r="B13" s="85"/>
    </row>
    <row r="14" spans="1:2" ht="15.75" customHeight="1" x14ac:dyDescent="0.25">
      <c r="A14" s="150" t="s">
        <v>97</v>
      </c>
      <c r="B14" s="150"/>
    </row>
    <row r="15" spans="1:2" x14ac:dyDescent="0.25">
      <c r="A15" s="154" t="s">
        <v>25</v>
      </c>
      <c r="B15" s="154"/>
    </row>
    <row r="16" spans="1:2" ht="15" x14ac:dyDescent="0.25">
      <c r="A16" s="152"/>
      <c r="B16" s="152"/>
    </row>
    <row r="17" spans="1:2" x14ac:dyDescent="0.25">
      <c r="A17" s="155" t="s">
        <v>26</v>
      </c>
      <c r="B17" s="155"/>
    </row>
    <row r="18" spans="1:2" x14ac:dyDescent="0.25">
      <c r="A18" s="79" t="s">
        <v>16</v>
      </c>
      <c r="B18" s="80" t="s">
        <v>27</v>
      </c>
    </row>
    <row r="19" spans="1:2" x14ac:dyDescent="0.25">
      <c r="A19" s="79" t="s">
        <v>17</v>
      </c>
      <c r="B19" s="80" t="s">
        <v>28</v>
      </c>
    </row>
    <row r="20" spans="1:2" x14ac:dyDescent="0.25">
      <c r="A20" s="79" t="s">
        <v>81</v>
      </c>
      <c r="B20" s="80" t="s">
        <v>29</v>
      </c>
    </row>
    <row r="21" spans="1:2" x14ac:dyDescent="0.25">
      <c r="A21" s="79" t="s">
        <v>82</v>
      </c>
      <c r="B21" s="80">
        <v>192174</v>
      </c>
    </row>
    <row r="22" spans="1:2" x14ac:dyDescent="0.25">
      <c r="A22" s="79" t="s">
        <v>18</v>
      </c>
      <c r="B22" s="80" t="s">
        <v>30</v>
      </c>
    </row>
    <row r="23" spans="1:2" x14ac:dyDescent="0.25">
      <c r="A23" s="79" t="s">
        <v>22</v>
      </c>
      <c r="B23" s="80">
        <v>190000</v>
      </c>
    </row>
    <row r="24" spans="1:2" x14ac:dyDescent="0.25">
      <c r="A24" s="79" t="s">
        <v>10</v>
      </c>
      <c r="B24" s="80">
        <v>7008696530</v>
      </c>
    </row>
    <row r="25" spans="1:2" x14ac:dyDescent="0.25">
      <c r="A25" s="79" t="s">
        <v>11</v>
      </c>
      <c r="B25" s="80">
        <v>700101001</v>
      </c>
    </row>
    <row r="26" spans="1:2" x14ac:dyDescent="0.25">
      <c r="A26" s="79" t="s">
        <v>19</v>
      </c>
      <c r="B26" s="80">
        <v>60220223</v>
      </c>
    </row>
    <row r="27" spans="1:2" x14ac:dyDescent="0.25">
      <c r="A27" s="79" t="s">
        <v>20</v>
      </c>
      <c r="B27" s="81">
        <v>1092246100049</v>
      </c>
    </row>
    <row r="28" spans="1:2" x14ac:dyDescent="0.25">
      <c r="A28" s="79" t="s">
        <v>12</v>
      </c>
      <c r="B28" s="81">
        <v>4.0700000035999998E+19</v>
      </c>
    </row>
    <row r="29" spans="1:2" x14ac:dyDescent="0.25">
      <c r="A29" s="79" t="s">
        <v>21</v>
      </c>
      <c r="B29" s="81">
        <v>3.00008104E+19</v>
      </c>
    </row>
    <row r="30" spans="1:2" x14ac:dyDescent="0.25">
      <c r="A30" s="79" t="s">
        <v>13</v>
      </c>
      <c r="B30" s="80" t="s">
        <v>31</v>
      </c>
    </row>
    <row r="31" spans="1:2" x14ac:dyDescent="0.25">
      <c r="A31" s="79" t="s">
        <v>14</v>
      </c>
      <c r="B31" s="81">
        <v>42599144</v>
      </c>
    </row>
    <row r="32" spans="1:2" x14ac:dyDescent="0.25">
      <c r="A32" s="84" t="s">
        <v>120</v>
      </c>
      <c r="B32" s="81" t="s">
        <v>77</v>
      </c>
    </row>
    <row r="33" spans="1:2" x14ac:dyDescent="0.25">
      <c r="A33" s="79" t="s">
        <v>86</v>
      </c>
      <c r="B33" s="80" t="s">
        <v>87</v>
      </c>
    </row>
    <row r="34" spans="1:2" x14ac:dyDescent="0.25">
      <c r="A34" s="79" t="s">
        <v>88</v>
      </c>
      <c r="B34" s="80" t="s">
        <v>89</v>
      </c>
    </row>
    <row r="35" spans="1:2" x14ac:dyDescent="0.25">
      <c r="A35" s="79" t="s">
        <v>73</v>
      </c>
      <c r="B35" s="80" t="s">
        <v>78</v>
      </c>
    </row>
    <row r="36" spans="1:2" x14ac:dyDescent="0.25">
      <c r="A36" s="79" t="s">
        <v>74</v>
      </c>
      <c r="B36" s="80" t="s">
        <v>79</v>
      </c>
    </row>
    <row r="37" spans="1:2" x14ac:dyDescent="0.25">
      <c r="A37" s="79" t="s">
        <v>75</v>
      </c>
      <c r="B37" s="82" t="s">
        <v>80</v>
      </c>
    </row>
    <row r="38" spans="1:2" x14ac:dyDescent="0.25">
      <c r="A38" s="79" t="s">
        <v>112</v>
      </c>
      <c r="B38" s="81" t="s">
        <v>77</v>
      </c>
    </row>
    <row r="39" spans="1:2" x14ac:dyDescent="0.25">
      <c r="A39" s="79" t="s">
        <v>113</v>
      </c>
      <c r="B39" s="79">
        <v>405000000</v>
      </c>
    </row>
    <row r="40" spans="1:2" x14ac:dyDescent="0.25">
      <c r="A40" s="79" t="s">
        <v>114</v>
      </c>
      <c r="B40" s="79">
        <v>40380000</v>
      </c>
    </row>
    <row r="41" spans="1:2" x14ac:dyDescent="0.25">
      <c r="A41" s="79" t="s">
        <v>115</v>
      </c>
      <c r="B41" s="79">
        <v>4210014</v>
      </c>
    </row>
    <row r="42" spans="1:2" x14ac:dyDescent="0.25">
      <c r="A42" s="79" t="s">
        <v>116</v>
      </c>
      <c r="B42" s="79">
        <v>16</v>
      </c>
    </row>
    <row r="43" spans="1:2" x14ac:dyDescent="0.25">
      <c r="A43" s="79" t="s">
        <v>117</v>
      </c>
      <c r="B43" s="79">
        <v>12165</v>
      </c>
    </row>
    <row r="44" spans="1:2" x14ac:dyDescent="0.25">
      <c r="A44" s="79" t="s">
        <v>118</v>
      </c>
      <c r="B44" s="79" t="s">
        <v>36</v>
      </c>
    </row>
    <row r="45" spans="1:2" x14ac:dyDescent="0.25">
      <c r="A45" s="79" t="s">
        <v>119</v>
      </c>
      <c r="B45" s="83" t="s">
        <v>121</v>
      </c>
    </row>
    <row r="46" spans="1:2" x14ac:dyDescent="0.25">
      <c r="A46" s="77"/>
      <c r="B46" s="78"/>
    </row>
    <row r="47" spans="1:2" x14ac:dyDescent="0.25">
      <c r="A47" s="77"/>
      <c r="B47" s="78"/>
    </row>
    <row r="48" spans="1:2" ht="18.75" x14ac:dyDescent="0.25">
      <c r="A48" s="150" t="s">
        <v>111</v>
      </c>
      <c r="B48" s="150"/>
    </row>
    <row r="49" spans="1:2" x14ac:dyDescent="0.25">
      <c r="A49" s="151" t="s">
        <v>127</v>
      </c>
      <c r="B49" s="151"/>
    </row>
    <row r="50" spans="1:2" x14ac:dyDescent="0.25">
      <c r="A50" s="151" t="s">
        <v>134</v>
      </c>
      <c r="B50" s="151"/>
    </row>
    <row r="51" spans="1:2" x14ac:dyDescent="0.25">
      <c r="A51" s="151" t="s">
        <v>135</v>
      </c>
      <c r="B51" s="151"/>
    </row>
    <row r="52" spans="1:2" x14ac:dyDescent="0.25">
      <c r="A52" s="151" t="s">
        <v>136</v>
      </c>
      <c r="B52" s="151"/>
    </row>
    <row r="53" spans="1:2" x14ac:dyDescent="0.25">
      <c r="A53" s="151" t="s">
        <v>137</v>
      </c>
      <c r="B53" s="151"/>
    </row>
    <row r="54" spans="1:2" ht="34.9" customHeight="1" x14ac:dyDescent="0.25">
      <c r="A54" s="151" t="s">
        <v>138</v>
      </c>
      <c r="B54" s="151"/>
    </row>
    <row r="55" spans="1:2" ht="15" x14ac:dyDescent="0.25">
      <c r="A55" s="152"/>
      <c r="B55" s="152"/>
    </row>
    <row r="56" spans="1:2" x14ac:dyDescent="0.25">
      <c r="A56" s="151" t="s">
        <v>38</v>
      </c>
      <c r="B56" s="151"/>
    </row>
    <row r="57" spans="1:2" ht="50.25" customHeight="1" x14ac:dyDescent="0.25">
      <c r="A57" s="154" t="s">
        <v>139</v>
      </c>
      <c r="B57" s="154"/>
    </row>
    <row r="58" spans="1:2" ht="49.35" customHeight="1" x14ac:dyDescent="0.25">
      <c r="A58" s="148" t="s">
        <v>140</v>
      </c>
      <c r="B58" s="148"/>
    </row>
  </sheetData>
  <mergeCells count="27">
    <mergeCell ref="A56:B56"/>
    <mergeCell ref="A57:B57"/>
    <mergeCell ref="A58:B58"/>
    <mergeCell ref="A50:B50"/>
    <mergeCell ref="A51:B51"/>
    <mergeCell ref="A52:B52"/>
    <mergeCell ref="A53:B53"/>
    <mergeCell ref="A54:B54"/>
    <mergeCell ref="A55:B55"/>
    <mergeCell ref="A49:B49"/>
    <mergeCell ref="A7:B7"/>
    <mergeCell ref="A8:B8"/>
    <mergeCell ref="A9:B9"/>
    <mergeCell ref="A10:B10"/>
    <mergeCell ref="A11:B11"/>
    <mergeCell ref="A12:B12"/>
    <mergeCell ref="A14:B14"/>
    <mergeCell ref="A15:B15"/>
    <mergeCell ref="A16:B16"/>
    <mergeCell ref="A17:B17"/>
    <mergeCell ref="A48:B48"/>
    <mergeCell ref="A6:B6"/>
    <mergeCell ref="A1:B1"/>
    <mergeCell ref="A2:B2"/>
    <mergeCell ref="A3:B3"/>
    <mergeCell ref="A4:B4"/>
    <mergeCell ref="A5:B5"/>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18</vt:i4>
      </vt:variant>
    </vt:vector>
  </HeadingPairs>
  <TitlesOfParts>
    <vt:vector size="24" baseType="lpstr">
      <vt:lpstr>1.1.</vt:lpstr>
      <vt:lpstr>ЕдиницаУслуги</vt:lpstr>
      <vt:lpstr>1.2.</vt:lpstr>
      <vt:lpstr>Инструкция по заполнению</vt:lpstr>
      <vt:lpstr>ИнструкцияСтрахование</vt:lpstr>
      <vt:lpstr>ИнструкцияРаботыИУслуги</vt:lpstr>
      <vt:lpstr>ИнструкцияРаботыИУслуги!_URATEXT</vt:lpstr>
      <vt:lpstr>ИнструкцияСтрахование!_URATEXT</vt:lpstr>
      <vt:lpstr>_URATEXT</vt:lpstr>
      <vt:lpstr>_URATEXT_1</vt:lpstr>
      <vt:lpstr>'1.1.'!Nomenclatura</vt:lpstr>
      <vt:lpstr>'1.1.'!Print_Area</vt:lpstr>
      <vt:lpstr>'1.2.'!Print_Area</vt:lpstr>
      <vt:lpstr>warning1</vt:lpstr>
      <vt:lpstr>warning2</vt:lpstr>
      <vt:lpstr>warning3</vt:lpstr>
      <vt:lpstr>warning4</vt:lpstr>
      <vt:lpstr>warning5</vt:lpstr>
      <vt:lpstr>warning6</vt:lpstr>
      <vt:lpstr>КоличествоИмя</vt:lpstr>
      <vt:lpstr>НаименованиеПредметаЗакупки</vt:lpstr>
      <vt:lpstr>НомерСертификатаИмя</vt:lpstr>
      <vt:lpstr>ТехническиеХарактеристики</vt:lpstr>
      <vt:lpstr>ШапкаСтоимостьЗаЕдиницу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USR1CV8</dc:creator>
  <cp:lastModifiedBy>USR1CV8</cp:lastModifiedBy>
  <cp:lastPrinted>2018-10-31T10:04:28Z</cp:lastPrinted>
  <dcterms:created xsi:type="dcterms:W3CDTF">2013-06-09T15:44:57Z</dcterms:created>
  <dcterms:modified xsi:type="dcterms:W3CDTF">2020-02-25T04:34:56Z</dcterms:modified>
  <cp:contentStatus>v2017_1</cp:contentStatus>
</cp:coreProperties>
</file>