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160A7AB-304D-49B7-A80C-2AE331C6AA38}" xr6:coauthVersionLast="47" xr6:coauthVersionMax="47" xr10:uidLastSave="{00000000-0000-0000-0000-000000000000}"/>
  <bookViews>
    <workbookView xWindow="-120" yWindow="-120" windowWidth="29040" windowHeight="15720" tabRatio="492" firstSheet="7" activeTab="7" xr2:uid="{00000000-000D-0000-FFFF-FFFF00000000}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5" sheetId="17" r:id="rId8"/>
  </sheets>
  <definedNames>
    <definedName name="_xlnm.Print_Area" localSheetId="7">'Раздел 5'!$A$1:$E$9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1" i="3" l="1"/>
  <c r="I81" i="3"/>
  <c r="I35" i="3"/>
  <c r="F92" i="10" l="1"/>
  <c r="G12" i="10" l="1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G10" i="10" l="1"/>
  <c r="D13" i="1" s="1"/>
  <c r="E15" i="1" s="1"/>
  <c r="G11" i="10"/>
  <c r="C14" i="1" s="1"/>
  <c r="E14" i="1" s="1"/>
  <c r="C29" i="2"/>
  <c r="D26" i="4" l="1"/>
  <c r="D27" i="4" l="1"/>
  <c r="F26" i="4" s="1"/>
  <c r="F16" i="1"/>
  <c r="F15" i="1"/>
  <c r="F14" i="1"/>
  <c r="C31" i="2"/>
  <c r="C30" i="2"/>
  <c r="C13" i="1"/>
  <c r="E13" i="1" l="1"/>
  <c r="C28" i="2"/>
  <c r="F13" i="1"/>
  <c r="F18" i="1" s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26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<sst xmlns="http://schemas.openxmlformats.org/spreadsheetml/2006/main" count="679" uniqueCount="362">
  <si>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</si>
  <si>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</si>
  <si>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</si>
  <si>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</si>
  <si>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</si>
  <si>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</si>
  <si>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</si>
  <si>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</si>
  <si>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</si>
  <si>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</si>
  <si>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</si>
  <si>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</si>
  <si>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</si>
  <si>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</si>
  <si>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</si>
  <si>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</si>
  <si>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</si>
  <si>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</si>
  <si>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</si>
  <si>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</si>
  <si>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</si>
  <si>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</si>
  <si>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</si>
  <si>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</si>
  <si>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</si>
  <si>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</si>
  <si>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</si>
  <si>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</si>
  <si>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</si>
  <si>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</si>
  <si>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</si>
  <si>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</si>
  <si>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</si>
  <si>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</si>
  <si>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</si>
  <si>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</si>
  <si>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</si>
  <si>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</si>
  <si>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</si>
  <si>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</si>
  <si>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</si>
  <si>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</si>
  <si>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</si>
  <si>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</si>
  <si>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</si>
  <si>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</si>
  <si>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</si>
  <si>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</si>
  <si>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</si>
  <si>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</si>
  <si>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</si>
  <si>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</si>
  <si>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</si>
  <si>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</si>
  <si>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</si>
  <si>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</si>
  <si>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</si>
  <si>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</si>
  <si>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</si>
  <si>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</si>
  <si>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</si>
  <si>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</si>
  <si>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</si>
  <si>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</si>
  <si>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</si>
  <si>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</si>
  <si>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</si>
  <si>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</si>
  <si>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</si>
  <si>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</si>
  <si>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</si>
  <si>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</si>
  <si>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</si>
  <si>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</si>
  <si>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</si>
  <si>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</si>
  <si>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</si>
  <si>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</si>
  <si>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</si>
  <si>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</si>
  <si>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</si>
  <si>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</si>
  <si>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</si>
  <si>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</si>
  <si>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</si>
  <si>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</si>
  <si>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</si>
  <si>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</si>
  <si>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</si>
  <si>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</si>
  <si>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</si>
  <si>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</si>
  <si>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</si>
  <si>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</si>
  <si>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</si>
  <si>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</si>
  <si>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</si>
  <si>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</si>
  <si>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</si>
  <si>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</si>
  <si>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</si>
  <si>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</si>
  <si>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</si>
  <si>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</si>
  <si>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</si>
  <si>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</si>
  <si>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</si>
  <si>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</si>
  <si>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</si>
  <si>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</si>
  <si>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</si>
  <si>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</si>
  <si>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</si>
  <si>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</si>
  <si>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</si>
  <si>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</si>
  <si>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</si>
  <si>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</si>
  <si>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</si>
  <si>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</si>
  <si>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</si>
  <si>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</si>
  <si>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</si>
  <si>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</si>
  <si>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</si>
  <si>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</si>
  <si>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</si>
  <si>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</si>
  <si>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</si>
  <si>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</si>
  <si>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</si>
  <si>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</si>
  <si>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</si>
  <si>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</si>
  <si>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</si>
  <si>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</si>
  <si>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</si>
  <si>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</si>
  <si>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</si>
  <si>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</si>
  <si>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</si>
  <si>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</si>
  <si>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</si>
  <si>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</si>
  <si>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</si>
  <si>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</si>
  <si>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</si>
  <si>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</si>
  <si>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</si>
  <si>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</si>
  <si>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</si>
  <si>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</si>
  <si>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</si>
  <si>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</si>
  <si>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</si>
  <si>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</si>
  <si>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</si>
  <si>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</si>
  <si>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</si>
  <si>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</si>
  <si>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</si>
  <si>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</si>
  <si>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</si>
  <si>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</si>
  <si>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</si>
  <si>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</si>
  <si>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</si>
  <si>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</si>
  <si>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</si>
  <si>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</si>
  <si>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</si>
  <si>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</si>
  <si>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</si>
  <si>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</si>
  <si>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</si>
  <si>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</si>
  <si>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</si>
  <si>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</si>
  <si>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</si>
  <si>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</si>
  <si>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</si>
  <si>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</si>
  <si>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</si>
  <si>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</si>
  <si>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</si>
  <si>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</si>
  <si>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</si>
  <si>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</si>
  <si>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</si>
  <si>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</si>
  <si>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</si>
  <si>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</si>
  <si>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</si>
  <si>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</si>
  <si>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</si>
  <si>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</si>
  <si>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</si>
  <si>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</si>
  <si>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</si>
  <si>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</si>
  <si>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</si>
  <si>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</si>
  <si>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</si>
  <si>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</si>
  <si>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</si>
  <si>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Наименования работ</t>
  </si>
  <si>
    <t>Единица измерения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</si>
  <si>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</si>
  <si>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</si>
  <si>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</si>
  <si>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</si>
  <si>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</si>
  <si>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</si>
  <si>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</si>
  <si>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</si>
  <si>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</si>
  <si>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</si>
  <si>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</si>
  <si>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</si>
  <si>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</si>
  <si>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</si>
  <si>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</si>
  <si>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</si>
  <si>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</si>
  <si>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</si>
  <si>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</si>
  <si>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</si>
  <si>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</si>
  <si>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</si>
  <si>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</si>
  <si>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</si>
  <si>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</si>
  <si>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</si>
  <si>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</si>
  <si>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</si>
  <si>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</si>
  <si>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</si>
  <si>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</si>
  <si>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</si>
  <si>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</si>
  <si>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</si>
  <si>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</si>
  <si>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</si>
  <si>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</si>
  <si>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</si>
  <si>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</si>
  <si>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</si>
  <si>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</si>
  <si>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</si>
  <si>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</si>
  <si>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</si>
  <si>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</si>
  <si>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</si>
  <si>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</si>
  <si>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</si>
  <si>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</si>
  <si>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</si>
  <si>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</si>
  <si>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</si>
  <si>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</si>
  <si>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</si>
  <si>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</si>
  <si>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</si>
  <si>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</si>
  <si>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</si>
  <si>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</si>
  <si>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</si>
  <si>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</si>
  <si>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</si>
  <si>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</si>
  <si>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</si>
  <si>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</si>
  <si>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</si>
  <si>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</si>
  <si>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</si>
  <si>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</si>
  <si>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</si>
  <si>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</si>
  <si>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</si>
  <si>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</si>
  <si>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</si>
  <si>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</si>
  <si>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</si>
  <si>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</si>
  <si>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</si>
  <si>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</si>
  <si>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</si>
  <si>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</si>
  <si>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</si>
  <si>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</si>
  <si>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</si>
  <si>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</si>
  <si>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</si>
  <si>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</si>
  <si>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</si>
  <si>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</si>
  <si>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</si>
  <si>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</si>
  <si>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</si>
  <si>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</si>
  <si>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</si>
  <si>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</si>
  <si>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</si>
  <si>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</si>
  <si>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</si>
  <si>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</si>
  <si>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</si>
  <si>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</si>
  <si>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</si>
  <si>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</si>
  <si>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</si>
  <si>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</si>
  <si>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</si>
  <si>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</si>
  <si>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</si>
  <si>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</si>
  <si>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</si>
  <si>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</si>
  <si>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</si>
  <si>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</si>
  <si>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</si>
  <si>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</si>
  <si>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</si>
  <si>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</si>
  <si>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</si>
  <si>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</si>
  <si>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</si>
  <si>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</si>
  <si>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</si>
  <si>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</si>
  <si>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</si>
  <si>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</si>
  <si>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</si>
  <si>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</si>
  <si>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</si>
  <si>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</si>
  <si>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</si>
  <si>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</si>
  <si>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</si>
  <si>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</si>
  <si>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</si>
  <si>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</si>
  <si>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</si>
  <si>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</si>
  <si>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</si>
  <si>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</si>
  <si>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</si>
  <si>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</si>
  <si>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</si>
  <si>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</si>
  <si>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</si>
  <si>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</si>
  <si>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Цена без НДС, руб.</t>
  </si>
  <si>
    <t>Приложение 3</t>
  </si>
  <si>
    <t>Цена с НДС 22%, руб.</t>
  </si>
  <si>
    <t>Прейскурант АО «Челябинскгоргаз» на техническое обслуживание и ремонт внутридомового и внутриквартирного газового оборудования c 01.01.2028 г. по 31.12.2028 г</t>
  </si>
  <si>
    <t>к приказу № 1736 от 17.12.2025г.</t>
  </si>
  <si>
    <t>РАЗДЕЛ 5.</t>
  </si>
  <si>
    <t>Техническое обслуживание шкафного газорегуляторного пункта (ШРП)</t>
  </si>
  <si>
    <t>5.1</t>
  </si>
  <si>
    <t>Техническое обслуживание ШРП  при одной нитке газопровода</t>
  </si>
  <si>
    <t>пункт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</si>
</sst>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MS Sans Serif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  <xf numFmtId="0" fontId="41" fillId="0" borderId="0" applyNumberFormat="0" applyFont="0" applyFill="0" applyBorder="0" applyAlignment="0" applyProtection="0">
      <alignment vertical="top"/>
    </xf>
    <xf numFmtId="0" fontId="41" fillId="0" borderId="0" applyNumberFormat="0" applyFont="0" applyFill="0" applyBorder="0" applyAlignment="0" applyProtection="0">
      <alignment vertical="top"/>
    </xf>
  </cellStyleXfs>
  <cellXfs count="19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12" fillId="5" borderId="0" xfId="1" applyFont="1" applyFill="1"/>
    <xf numFmtId="0" fontId="13" fillId="5" borderId="0" xfId="1" applyFont="1" applyFill="1"/>
    <xf numFmtId="0" fontId="14" fillId="0" borderId="0" xfId="1" applyFont="1"/>
    <xf numFmtId="0" fontId="15" fillId="5" borderId="10" xfId="1" applyFont="1" applyFill="1" applyBorder="1" applyAlignment="1">
      <alignment vertical="top"/>
    </xf>
    <xf numFmtId="0" fontId="16" fillId="5" borderId="10" xfId="1" applyFont="1" applyFill="1" applyBorder="1" applyAlignment="1">
      <alignment vertical="top"/>
    </xf>
    <xf numFmtId="0" fontId="16" fillId="5" borderId="0" xfId="1" applyFont="1" applyFill="1" applyAlignment="1">
      <alignment vertical="top"/>
    </xf>
    <xf numFmtId="0" fontId="15" fillId="0" borderId="11" xfId="1" applyFont="1" applyBorder="1" applyAlignment="1">
      <alignment vertical="top"/>
    </xf>
    <xf numFmtId="0" fontId="16" fillId="0" borderId="11" xfId="1" applyFont="1" applyBorder="1" applyAlignment="1">
      <alignment vertical="top"/>
    </xf>
    <xf numFmtId="0" fontId="15" fillId="0" borderId="0" xfId="1" applyFont="1" applyAlignment="1">
      <alignment vertical="top"/>
    </xf>
    <xf numFmtId="0" fontId="16" fillId="0" borderId="0" xfId="1" applyFont="1" applyAlignment="1">
      <alignment vertical="top"/>
    </xf>
    <xf numFmtId="167" fontId="19" fillId="0" borderId="14" xfId="2" applyFont="1" applyBorder="1" applyAlignment="1" applyProtection="1">
      <alignment horizontal="center" vertical="center" wrapText="1"/>
      <protection locked="0"/>
    </xf>
    <xf numFmtId="167" fontId="19" fillId="0" borderId="15" xfId="2" applyFont="1" applyBorder="1" applyAlignment="1" applyProtection="1">
      <alignment horizontal="center" vertical="center" wrapText="1"/>
      <protection locked="0"/>
    </xf>
    <xf numFmtId="167" fontId="20" fillId="0" borderId="0" xfId="2" applyFont="1"/>
    <xf numFmtId="167" fontId="19" fillId="0" borderId="17" xfId="2" applyFont="1" applyBorder="1" applyAlignment="1" applyProtection="1">
      <alignment horizontal="center" vertical="center" wrapText="1"/>
      <protection locked="0"/>
    </xf>
    <xf numFmtId="0" fontId="21" fillId="5" borderId="21" xfId="1" applyFont="1" applyFill="1" applyBorder="1" applyAlignment="1">
      <alignment horizontal="left" vertical="center" wrapText="1" indent="2"/>
    </xf>
    <xf numFmtId="1" fontId="23" fillId="5" borderId="22" xfId="1" applyNumberFormat="1" applyFont="1" applyFill="1" applyBorder="1" applyAlignment="1">
      <alignment horizontal="center" vertical="center"/>
    </xf>
    <xf numFmtId="1" fontId="23" fillId="5" borderId="23" xfId="1" applyNumberFormat="1" applyFont="1" applyFill="1" applyBorder="1" applyAlignment="1">
      <alignment horizontal="center" vertical="center"/>
    </xf>
    <xf numFmtId="1" fontId="23" fillId="5" borderId="24" xfId="1" applyNumberFormat="1" applyFont="1" applyFill="1" applyBorder="1" applyAlignment="1">
      <alignment horizontal="center" vertical="center"/>
    </xf>
    <xf numFmtId="167" fontId="20" fillId="6" borderId="0" xfId="2" applyFont="1" applyFill="1"/>
    <xf numFmtId="167" fontId="18" fillId="0" borderId="25" xfId="2" applyFont="1" applyBorder="1" applyAlignment="1">
      <alignment vertical="center"/>
    </xf>
    <xf numFmtId="168" fontId="18" fillId="0" borderId="26" xfId="2" applyNumberFormat="1" applyFont="1" applyBorder="1" applyAlignment="1">
      <alignment horizontal="center" vertical="center"/>
    </xf>
    <xf numFmtId="168" fontId="18" fillId="0" borderId="0" xfId="2" applyNumberFormat="1" applyFont="1" applyAlignment="1">
      <alignment horizontal="center" vertical="center"/>
    </xf>
    <xf numFmtId="168" fontId="18" fillId="0" borderId="9" xfId="2" applyNumberFormat="1" applyFont="1" applyBorder="1" applyAlignment="1">
      <alignment horizontal="center" vertical="center"/>
    </xf>
    <xf numFmtId="168" fontId="18" fillId="0" borderId="27" xfId="2" applyNumberFormat="1" applyFont="1" applyBorder="1" applyAlignment="1">
      <alignment horizontal="center" vertical="center"/>
    </xf>
    <xf numFmtId="0" fontId="21" fillId="5" borderId="28" xfId="1" applyFont="1" applyFill="1" applyBorder="1" applyAlignment="1">
      <alignment horizontal="left" vertical="center" wrapText="1" indent="2"/>
    </xf>
    <xf numFmtId="1" fontId="23" fillId="5" borderId="29" xfId="1" applyNumberFormat="1" applyFont="1" applyFill="1" applyBorder="1" applyAlignment="1">
      <alignment horizontal="center" vertical="center"/>
    </xf>
    <xf numFmtId="1" fontId="23" fillId="5" borderId="11" xfId="1" applyNumberFormat="1" applyFont="1" applyFill="1" applyBorder="1" applyAlignment="1">
      <alignment horizontal="center" vertical="center"/>
    </xf>
    <xf numFmtId="1" fontId="23" fillId="5" borderId="30" xfId="1" applyNumberFormat="1" applyFont="1" applyFill="1" applyBorder="1" applyAlignment="1">
      <alignment horizontal="center" vertical="center"/>
    </xf>
    <xf numFmtId="167" fontId="18" fillId="0" borderId="31" xfId="2" applyFont="1" applyBorder="1" applyAlignment="1">
      <alignment vertical="center"/>
    </xf>
    <xf numFmtId="168" fontId="18" fillId="0" borderId="32" xfId="2" applyNumberFormat="1" applyFont="1" applyBorder="1" applyAlignment="1">
      <alignment horizontal="center" vertical="center"/>
    </xf>
    <xf numFmtId="168" fontId="18" fillId="0" borderId="10" xfId="2" applyNumberFormat="1" applyFont="1" applyBorder="1" applyAlignment="1">
      <alignment horizontal="center" vertical="center"/>
    </xf>
    <xf numFmtId="168" fontId="18" fillId="0" borderId="33" xfId="2" applyNumberFormat="1" applyFont="1" applyBorder="1" applyAlignment="1">
      <alignment horizontal="center" vertical="center"/>
    </xf>
    <xf numFmtId="0" fontId="23" fillId="5" borderId="28" xfId="1" applyFont="1" applyFill="1" applyBorder="1" applyAlignment="1">
      <alignment horizontal="left" vertical="center" wrapText="1" indent="2"/>
    </xf>
    <xf numFmtId="0" fontId="24" fillId="5" borderId="28" xfId="1" applyFont="1" applyFill="1" applyBorder="1" applyAlignment="1">
      <alignment horizontal="left" vertical="center" wrapText="1" indent="2"/>
    </xf>
    <xf numFmtId="167" fontId="18" fillId="0" borderId="16" xfId="2" applyFont="1" applyBorder="1" applyAlignment="1">
      <alignment vertical="center"/>
    </xf>
    <xf numFmtId="168" fontId="18" fillId="0" borderId="34" xfId="2" applyNumberFormat="1" applyFont="1" applyBorder="1" applyAlignment="1">
      <alignment horizontal="center" vertical="center"/>
    </xf>
    <xf numFmtId="168" fontId="18" fillId="0" borderId="12" xfId="2" applyNumberFormat="1" applyFont="1" applyBorder="1" applyAlignment="1">
      <alignment horizontal="center" vertical="center"/>
    </xf>
    <xf numFmtId="168" fontId="18" fillId="0" borderId="8" xfId="2" applyNumberFormat="1" applyFont="1" applyBorder="1" applyAlignment="1">
      <alignment horizontal="center" vertical="center"/>
    </xf>
    <xf numFmtId="167" fontId="20" fillId="0" borderId="10" xfId="2" applyFont="1" applyBorder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6" xfId="3" applyFont="1" applyBorder="1" applyAlignment="1">
      <alignment horizontal="left" vertical="top" wrapText="1"/>
    </xf>
    <xf numFmtId="3" fontId="33" fillId="0" borderId="36" xfId="3" applyNumberFormat="1" applyFon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6" xfId="3" applyBorder="1" applyAlignment="1">
      <alignment horizontal="left" vertical="top" wrapText="1" indent="2"/>
    </xf>
    <xf numFmtId="1" fontId="35" fillId="0" borderId="36" xfId="3" applyNumberFormat="1" applyFont="1" applyBorder="1" applyAlignment="1">
      <alignment horizontal="right" vertical="top"/>
    </xf>
    <xf numFmtId="3" fontId="35" fillId="0" borderId="36" xfId="3" applyNumberFormat="1" applyFont="1" applyBorder="1" applyAlignment="1">
      <alignment horizontal="right" vertical="top"/>
    </xf>
    <xf numFmtId="0" fontId="1" fillId="0" borderId="36" xfId="3" applyBorder="1" applyAlignment="1">
      <alignment horizontal="left" vertical="top" wrapText="1"/>
    </xf>
    <xf numFmtId="0" fontId="1" fillId="0" borderId="36" xfId="3" applyBorder="1" applyAlignment="1">
      <alignment horizontal="right" vertical="top"/>
    </xf>
    <xf numFmtId="1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1" fillId="0" borderId="43" xfId="3" applyBorder="1" applyAlignment="1">
      <alignment horizontal="right" vertical="top"/>
    </xf>
    <xf numFmtId="0" fontId="1" fillId="0" borderId="44" xfId="3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164" fontId="1" fillId="0" borderId="36" xfId="3" applyNumberForma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0" fontId="1" fillId="8" borderId="36" xfId="3" applyFill="1" applyBorder="1" applyAlignment="1">
      <alignment horizontal="left" vertical="top" wrapText="1"/>
    </xf>
    <xf numFmtId="166" fontId="35" fillId="0" borderId="36" xfId="3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 indent="2"/>
    </xf>
    <xf numFmtId="4" fontId="35" fillId="9" borderId="45" xfId="4" applyNumberFormat="1" applyFont="1" applyFill="1" applyBorder="1" applyAlignment="1">
      <alignment horizontal="right" vertical="top"/>
    </xf>
    <xf numFmtId="1" fontId="35" fillId="0" borderId="45" xfId="4" applyNumberFormat="1" applyFont="1" applyBorder="1" applyAlignment="1">
      <alignment horizontal="right" vertical="top"/>
    </xf>
    <xf numFmtId="3" fontId="35" fillId="0" borderId="45" xfId="4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/>
    </xf>
    <xf numFmtId="166" fontId="36" fillId="0" borderId="45" xfId="4" applyNumberFormat="1" applyBorder="1" applyAlignment="1">
      <alignment horizontal="right" vertical="top"/>
    </xf>
    <xf numFmtId="0" fontId="36" fillId="0" borderId="45" xfId="4" applyBorder="1" applyAlignment="1">
      <alignment horizontal="right" vertical="top"/>
    </xf>
    <xf numFmtId="4" fontId="36" fillId="0" borderId="45" xfId="4" applyNumberFormat="1" applyBorder="1" applyAlignment="1">
      <alignment horizontal="right" vertical="top"/>
    </xf>
    <xf numFmtId="1" fontId="36" fillId="0" borderId="45" xfId="4" applyNumberFormat="1" applyBorder="1" applyAlignment="1">
      <alignment horizontal="right" vertical="top"/>
    </xf>
    <xf numFmtId="164" fontId="36" fillId="0" borderId="45" xfId="4" applyNumberFormat="1" applyBorder="1" applyAlignment="1">
      <alignment horizontal="right" vertical="top"/>
    </xf>
    <xf numFmtId="3" fontId="36" fillId="0" borderId="45" xfId="4" applyNumberFormat="1" applyBorder="1" applyAlignment="1">
      <alignment horizontal="right" vertical="top"/>
    </xf>
    <xf numFmtId="4" fontId="1" fillId="8" borderId="0" xfId="3" applyNumberFormat="1" applyFill="1"/>
    <xf numFmtId="4" fontId="35" fillId="8" borderId="36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2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center" vertical="center" wrapText="1"/>
    </xf>
    <xf numFmtId="0" fontId="38" fillId="0" borderId="46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49" fontId="42" fillId="0" borderId="48" xfId="5" applyNumberFormat="1" applyFont="1" applyFill="1" applyBorder="1" applyAlignment="1" applyProtection="1">
      <alignment horizontal="center" vertical="center"/>
    </xf>
    <xf numFmtId="0" fontId="42" fillId="0" borderId="47" xfId="6" applyNumberFormat="1" applyFont="1" applyFill="1" applyBorder="1" applyAlignment="1" applyProtection="1">
      <alignment horizontal="left" vertical="center" wrapText="1"/>
    </xf>
    <xf numFmtId="0" fontId="42" fillId="0" borderId="49" xfId="6" applyNumberFormat="1" applyFont="1" applyFill="1" applyBorder="1" applyAlignment="1" applyProtection="1">
      <alignment horizontal="center" vertical="center"/>
    </xf>
    <xf numFmtId="4" fontId="42" fillId="0" borderId="47" xfId="6" applyNumberFormat="1" applyFont="1" applyFill="1" applyBorder="1" applyAlignment="1" applyProtection="1">
      <alignment horizontal="center" vertical="center"/>
    </xf>
    <xf numFmtId="2" fontId="42" fillId="0" borderId="47" xfId="6" applyNumberFormat="1" applyFont="1" applyFill="1" applyBorder="1" applyAlignment="1" applyProtection="1">
      <alignment horizontal="center" vertical="center"/>
    </xf>
    <xf numFmtId="0" fontId="43" fillId="0" borderId="0" xfId="6" applyNumberFormat="1" applyFont="1" applyFill="1" applyBorder="1" applyAlignment="1" applyProtection="1">
      <alignment vertical="top"/>
    </xf>
    <xf numFmtId="0" fontId="9" fillId="0" borderId="7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 indent="4"/>
    </xf>
    <xf numFmtId="0" fontId="8" fillId="4" borderId="7" xfId="0" applyFont="1" applyFill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9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35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4" fontId="1" fillId="8" borderId="36" xfId="3" applyNumberFormat="1" applyFill="1" applyBorder="1" applyAlignment="1">
      <alignment horizontal="right" vertical="top"/>
    </xf>
    <xf numFmtId="3" fontId="1" fillId="8" borderId="36" xfId="3" applyNumberFormat="1" applyFill="1" applyBorder="1" applyAlignment="1">
      <alignment horizontal="right" vertical="top"/>
    </xf>
    <xf numFmtId="166" fontId="35" fillId="0" borderId="36" xfId="3" applyNumberFormat="1" applyFont="1" applyBorder="1" applyAlignment="1">
      <alignment horizontal="right" vertical="top"/>
    </xf>
    <xf numFmtId="166" fontId="1" fillId="8" borderId="36" xfId="3" applyNumberFormat="1" applyFill="1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0" fontId="34" fillId="0" borderId="37" xfId="3" applyFont="1" applyBorder="1" applyAlignment="1">
      <alignment horizontal="left" vertical="top" wrapText="1"/>
    </xf>
    <xf numFmtId="0" fontId="34" fillId="0" borderId="38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39" xfId="3" applyFont="1" applyBorder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/>
    </xf>
    <xf numFmtId="167" fontId="18" fillId="0" borderId="13" xfId="2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9" fillId="0" borderId="18" xfId="2" applyFont="1" applyBorder="1" applyAlignment="1" applyProtection="1">
      <alignment horizontal="center" vertical="center" wrapText="1"/>
      <protection locked="0"/>
    </xf>
    <xf numFmtId="167" fontId="19" fillId="0" borderId="19" xfId="2" applyFont="1" applyBorder="1" applyAlignment="1" applyProtection="1">
      <alignment horizontal="center" vertical="center" wrapText="1"/>
      <protection locked="0"/>
    </xf>
    <xf numFmtId="167" fontId="19" fillId="0" borderId="20" xfId="2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44" fillId="0" borderId="0" xfId="5" applyNumberFormat="1" applyFont="1" applyFill="1" applyBorder="1" applyAlignment="1" applyProtection="1">
      <alignment horizontal="left" vertical="top" wrapText="1"/>
    </xf>
  </cellXfs>
  <cellStyles count="7">
    <cellStyle name="Обычный" xfId="0" builtinId="0"/>
    <cellStyle name="Обычный 100" xfId="1" xr:uid="{00000000-0005-0000-0000-000001000000}"/>
    <cellStyle name="Обычный 2" xfId="3" xr:uid="{00000000-0005-0000-0000-000002000000}"/>
    <cellStyle name="Обычный 3" xfId="6" xr:uid="{00000000-0005-0000-0000-000003000000}"/>
    <cellStyle name="Обычный 4" xfId="2" xr:uid="{00000000-0005-0000-0000-000004000000}"/>
    <cellStyle name="Обычный_TDSheet" xfId="4" xr:uid="{00000000-0005-0000-0000-000005000000}"/>
    <cellStyle name="Обычный_Цены на техн. обслуж.газ-дов для предпКТУ=1" xfId="5" xr:uid="{00000000-0005-0000-0000-000006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60" t="s">
        <v>36</v>
      </c>
      <c r="D6" s="160"/>
      <c r="I6" s="136" t="s">
        <v>350</v>
      </c>
    </row>
    <row r="7" spans="1:9" s="12" customFormat="1" ht="9.9499999999999993" customHeight="1" x14ac:dyDescent="0.25"/>
    <row r="8" spans="1:9" ht="12.95" customHeight="1" x14ac:dyDescent="0.25">
      <c r="A8" s="161" t="s">
        <v>37</v>
      </c>
      <c r="B8" s="161"/>
      <c r="C8" s="161"/>
      <c r="D8" s="161"/>
      <c r="E8" s="161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62"/>
      <c r="B9" s="163"/>
      <c r="C9" s="163"/>
      <c r="D9" s="163"/>
      <c r="E9" s="164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56" t="s">
        <v>42</v>
      </c>
      <c r="B10" s="156"/>
      <c r="C10" s="156"/>
      <c r="D10" s="156"/>
      <c r="E10" s="156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59" t="s">
        <v>43</v>
      </c>
      <c r="B11" s="159"/>
      <c r="C11" s="159"/>
      <c r="D11" s="159"/>
      <c r="E11" s="159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59" t="s">
        <v>44</v>
      </c>
      <c r="B12" s="159"/>
      <c r="C12" s="159"/>
      <c r="D12" s="159"/>
      <c r="E12" s="159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59" t="s">
        <v>45</v>
      </c>
      <c r="B13" s="159"/>
      <c r="C13" s="159"/>
      <c r="D13" s="159"/>
      <c r="E13" s="159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59" t="s">
        <v>46</v>
      </c>
      <c r="B14" s="159"/>
      <c r="C14" s="159"/>
      <c r="D14" s="159"/>
      <c r="E14" s="159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59" t="s">
        <v>47</v>
      </c>
      <c r="B15" s="159"/>
      <c r="C15" s="159"/>
      <c r="D15" s="159"/>
      <c r="E15" s="159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59" t="s">
        <v>48</v>
      </c>
      <c r="B16" s="159"/>
      <c r="C16" s="159"/>
      <c r="D16" s="159"/>
      <c r="E16" s="159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59" t="s">
        <v>49</v>
      </c>
      <c r="B17" s="159"/>
      <c r="C17" s="159"/>
      <c r="D17" s="159"/>
      <c r="E17" s="159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59" t="s">
        <v>50</v>
      </c>
      <c r="B18" s="159"/>
      <c r="C18" s="159"/>
      <c r="D18" s="159"/>
      <c r="E18" s="159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56" t="s">
        <v>51</v>
      </c>
      <c r="B19" s="156"/>
      <c r="C19" s="156"/>
      <c r="D19" s="156"/>
      <c r="E19" s="156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59" t="s">
        <v>52</v>
      </c>
      <c r="B20" s="159"/>
      <c r="C20" s="159"/>
      <c r="D20" s="159"/>
      <c r="E20" s="159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59" t="s">
        <v>53</v>
      </c>
      <c r="B21" s="159"/>
      <c r="C21" s="159"/>
      <c r="D21" s="159"/>
      <c r="E21" s="159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59" t="s">
        <v>54</v>
      </c>
      <c r="B22" s="159"/>
      <c r="C22" s="159"/>
      <c r="D22" s="159"/>
      <c r="E22" s="159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59" t="s">
        <v>55</v>
      </c>
      <c r="B23" s="159"/>
      <c r="C23" s="159"/>
      <c r="D23" s="159"/>
      <c r="E23" s="159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59" t="s">
        <v>56</v>
      </c>
      <c r="B24" s="159"/>
      <c r="C24" s="159"/>
      <c r="D24" s="159"/>
      <c r="E24" s="159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59" t="s">
        <v>57</v>
      </c>
      <c r="B25" s="159"/>
      <c r="C25" s="159"/>
      <c r="D25" s="159"/>
      <c r="E25" s="159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59" t="s">
        <v>58</v>
      </c>
      <c r="B26" s="159"/>
      <c r="C26" s="159"/>
      <c r="D26" s="159"/>
      <c r="E26" s="159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59" t="s">
        <v>59</v>
      </c>
      <c r="B27" s="159"/>
      <c r="C27" s="159"/>
      <c r="D27" s="159"/>
      <c r="E27" s="159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59" t="s">
        <v>60</v>
      </c>
      <c r="B28" s="159"/>
      <c r="C28" s="159"/>
      <c r="D28" s="159"/>
      <c r="E28" s="159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59" t="s">
        <v>61</v>
      </c>
      <c r="B29" s="159"/>
      <c r="C29" s="159"/>
      <c r="D29" s="159"/>
      <c r="E29" s="159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59" t="s">
        <v>62</v>
      </c>
      <c r="B30" s="159"/>
      <c r="C30" s="159"/>
      <c r="D30" s="159"/>
      <c r="E30" s="159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59" t="s">
        <v>63</v>
      </c>
      <c r="B31" s="159"/>
      <c r="C31" s="159"/>
      <c r="D31" s="159"/>
      <c r="E31" s="159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59" t="s">
        <v>64</v>
      </c>
      <c r="B32" s="159"/>
      <c r="C32" s="159"/>
      <c r="D32" s="159"/>
      <c r="E32" s="159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59" t="s">
        <v>65</v>
      </c>
      <c r="B33" s="159"/>
      <c r="C33" s="159"/>
      <c r="D33" s="159"/>
      <c r="E33" s="159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59" t="s">
        <v>66</v>
      </c>
      <c r="B34" s="159"/>
      <c r="C34" s="159"/>
      <c r="D34" s="159"/>
      <c r="E34" s="159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56" t="s">
        <v>11</v>
      </c>
      <c r="B35" s="156"/>
      <c r="C35" s="156"/>
      <c r="D35" s="156"/>
      <c r="E35" s="156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53" t="s">
        <v>67</v>
      </c>
      <c r="B36" s="153"/>
      <c r="C36" s="153"/>
      <c r="D36" s="153"/>
      <c r="E36" s="153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52" t="s">
        <v>68</v>
      </c>
      <c r="B37" s="152"/>
      <c r="C37" s="152"/>
      <c r="D37" s="152"/>
      <c r="E37" s="152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53" t="s">
        <v>69</v>
      </c>
      <c r="B38" s="153"/>
      <c r="C38" s="153"/>
      <c r="D38" s="153"/>
      <c r="E38" s="153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52" t="s">
        <v>70</v>
      </c>
      <c r="B39" s="152"/>
      <c r="C39" s="152"/>
      <c r="D39" s="152"/>
      <c r="E39" s="152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53" t="s">
        <v>71</v>
      </c>
      <c r="B40" s="153"/>
      <c r="C40" s="153"/>
      <c r="D40" s="153"/>
      <c r="E40" s="153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52" t="s">
        <v>72</v>
      </c>
      <c r="B41" s="152"/>
      <c r="C41" s="152"/>
      <c r="D41" s="152"/>
      <c r="E41" s="152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52" t="s">
        <v>73</v>
      </c>
      <c r="B42" s="152"/>
      <c r="C42" s="152"/>
      <c r="D42" s="152"/>
      <c r="E42" s="152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52" t="s">
        <v>74</v>
      </c>
      <c r="B43" s="152"/>
      <c r="C43" s="152"/>
      <c r="D43" s="152"/>
      <c r="E43" s="152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52" t="s">
        <v>75</v>
      </c>
      <c r="B44" s="152"/>
      <c r="C44" s="152"/>
      <c r="D44" s="152"/>
      <c r="E44" s="152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52" t="s">
        <v>76</v>
      </c>
      <c r="B45" s="152"/>
      <c r="C45" s="152"/>
      <c r="D45" s="152"/>
      <c r="E45" s="152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52" t="s">
        <v>77</v>
      </c>
      <c r="B46" s="152"/>
      <c r="C46" s="152"/>
      <c r="D46" s="152"/>
      <c r="E46" s="152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53" t="s">
        <v>78</v>
      </c>
      <c r="B47" s="153"/>
      <c r="C47" s="153"/>
      <c r="D47" s="153"/>
      <c r="E47" s="153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52" t="s">
        <v>79</v>
      </c>
      <c r="B48" s="152"/>
      <c r="C48" s="152"/>
      <c r="D48" s="152"/>
      <c r="E48" s="152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52" t="s">
        <v>80</v>
      </c>
      <c r="B49" s="152"/>
      <c r="C49" s="152"/>
      <c r="D49" s="152"/>
      <c r="E49" s="152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52" t="s">
        <v>81</v>
      </c>
      <c r="B50" s="152"/>
      <c r="C50" s="152"/>
      <c r="D50" s="152"/>
      <c r="E50" s="152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52" t="s">
        <v>82</v>
      </c>
      <c r="B51" s="152"/>
      <c r="C51" s="152"/>
      <c r="D51" s="152"/>
      <c r="E51" s="152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52" t="s">
        <v>83</v>
      </c>
      <c r="B52" s="152"/>
      <c r="C52" s="152"/>
      <c r="D52" s="152"/>
      <c r="E52" s="152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52" t="s">
        <v>84</v>
      </c>
      <c r="B53" s="152"/>
      <c r="C53" s="152"/>
      <c r="D53" s="152"/>
      <c r="E53" s="152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53" t="s">
        <v>85</v>
      </c>
      <c r="B54" s="153"/>
      <c r="C54" s="153"/>
      <c r="D54" s="153"/>
      <c r="E54" s="153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52" t="s">
        <v>86</v>
      </c>
      <c r="B55" s="152"/>
      <c r="C55" s="152"/>
      <c r="D55" s="152"/>
      <c r="E55" s="152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52" t="s">
        <v>87</v>
      </c>
      <c r="B56" s="152"/>
      <c r="C56" s="152"/>
      <c r="D56" s="152"/>
      <c r="E56" s="152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52" t="s">
        <v>88</v>
      </c>
      <c r="B57" s="152"/>
      <c r="C57" s="152"/>
      <c r="D57" s="152"/>
      <c r="E57" s="152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52" t="s">
        <v>89</v>
      </c>
      <c r="B58" s="152"/>
      <c r="C58" s="152"/>
      <c r="D58" s="152"/>
      <c r="E58" s="152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52" t="s">
        <v>90</v>
      </c>
      <c r="B59" s="152"/>
      <c r="C59" s="152"/>
      <c r="D59" s="152"/>
      <c r="E59" s="152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53" t="s">
        <v>91</v>
      </c>
      <c r="B60" s="153"/>
      <c r="C60" s="153"/>
      <c r="D60" s="153"/>
      <c r="E60" s="153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52" t="s">
        <v>92</v>
      </c>
      <c r="B61" s="152"/>
      <c r="C61" s="152"/>
      <c r="D61" s="152"/>
      <c r="E61" s="152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54" t="s">
        <v>93</v>
      </c>
      <c r="B62" s="154"/>
      <c r="C62" s="154"/>
      <c r="D62" s="154"/>
      <c r="E62" s="154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55" t="s">
        <v>94</v>
      </c>
      <c r="B63" s="155"/>
      <c r="C63" s="155"/>
      <c r="D63" s="155"/>
      <c r="E63" s="155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55" t="s">
        <v>95</v>
      </c>
      <c r="B64" s="155"/>
      <c r="C64" s="155"/>
      <c r="D64" s="155"/>
      <c r="E64" s="155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53" t="s">
        <v>96</v>
      </c>
      <c r="B65" s="153"/>
      <c r="C65" s="153"/>
      <c r="D65" s="153"/>
      <c r="E65" s="153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54" t="s">
        <v>97</v>
      </c>
      <c r="B66" s="154"/>
      <c r="C66" s="154"/>
      <c r="D66" s="154"/>
      <c r="E66" s="154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55" t="s">
        <v>98</v>
      </c>
      <c r="B67" s="155"/>
      <c r="C67" s="155"/>
      <c r="D67" s="155"/>
      <c r="E67" s="155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55" t="s">
        <v>99</v>
      </c>
      <c r="B68" s="155"/>
      <c r="C68" s="155"/>
      <c r="D68" s="155"/>
      <c r="E68" s="155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55" t="s">
        <v>100</v>
      </c>
      <c r="B69" s="155"/>
      <c r="C69" s="155"/>
      <c r="D69" s="155"/>
      <c r="E69" s="155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53" t="s">
        <v>101</v>
      </c>
      <c r="B70" s="153"/>
      <c r="C70" s="153"/>
      <c r="D70" s="153"/>
      <c r="E70" s="153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52" t="s">
        <v>102</v>
      </c>
      <c r="B71" s="152"/>
      <c r="C71" s="152"/>
      <c r="D71" s="152"/>
      <c r="E71" s="152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52" t="s">
        <v>103</v>
      </c>
      <c r="B72" s="152"/>
      <c r="C72" s="152"/>
      <c r="D72" s="152"/>
      <c r="E72" s="152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52" t="s">
        <v>104</v>
      </c>
      <c r="B73" s="152"/>
      <c r="C73" s="152"/>
      <c r="D73" s="152"/>
      <c r="E73" s="152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52" t="s">
        <v>105</v>
      </c>
      <c r="B74" s="152"/>
      <c r="C74" s="152"/>
      <c r="D74" s="152"/>
      <c r="E74" s="152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54" t="s">
        <v>106</v>
      </c>
      <c r="B75" s="154"/>
      <c r="C75" s="154"/>
      <c r="D75" s="154"/>
      <c r="E75" s="154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55" t="s">
        <v>107</v>
      </c>
      <c r="B76" s="155"/>
      <c r="C76" s="155"/>
      <c r="D76" s="155"/>
      <c r="E76" s="155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57" t="s">
        <v>108</v>
      </c>
      <c r="B77" s="157"/>
      <c r="C77" s="157"/>
      <c r="D77" s="157"/>
      <c r="E77" s="157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58" t="s">
        <v>108</v>
      </c>
      <c r="B78" s="158"/>
      <c r="C78" s="158"/>
      <c r="D78" s="158"/>
      <c r="E78" s="158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58" t="s">
        <v>109</v>
      </c>
      <c r="B79" s="158"/>
      <c r="C79" s="158"/>
      <c r="D79" s="158"/>
      <c r="E79" s="158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50" t="s">
        <v>110</v>
      </c>
      <c r="B80" s="150"/>
      <c r="C80" s="150"/>
      <c r="D80" s="150"/>
      <c r="E80" s="150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56" t="s">
        <v>111</v>
      </c>
      <c r="B81" s="156"/>
      <c r="C81" s="156"/>
      <c r="D81" s="156"/>
      <c r="E81" s="156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53" t="s">
        <v>112</v>
      </c>
      <c r="B82" s="153"/>
      <c r="C82" s="153"/>
      <c r="D82" s="153"/>
      <c r="E82" s="153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54" t="s">
        <v>113</v>
      </c>
      <c r="B83" s="154"/>
      <c r="C83" s="154"/>
      <c r="D83" s="154"/>
      <c r="E83" s="154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55" t="s">
        <v>114</v>
      </c>
      <c r="B84" s="155"/>
      <c r="C84" s="155"/>
      <c r="D84" s="155"/>
      <c r="E84" s="155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53" t="s">
        <v>115</v>
      </c>
      <c r="B85" s="153"/>
      <c r="C85" s="153"/>
      <c r="D85" s="153"/>
      <c r="E85" s="153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52" t="s">
        <v>116</v>
      </c>
      <c r="B86" s="152"/>
      <c r="C86" s="152"/>
      <c r="D86" s="152"/>
      <c r="E86" s="152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52" t="s">
        <v>117</v>
      </c>
      <c r="B87" s="152"/>
      <c r="C87" s="152"/>
      <c r="D87" s="152"/>
      <c r="E87" s="152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52" t="s">
        <v>118</v>
      </c>
      <c r="B88" s="152"/>
      <c r="C88" s="152"/>
      <c r="D88" s="152"/>
      <c r="E88" s="152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52" t="s">
        <v>119</v>
      </c>
      <c r="B89" s="152"/>
      <c r="C89" s="152"/>
      <c r="D89" s="152"/>
      <c r="E89" s="152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53" t="s">
        <v>120</v>
      </c>
      <c r="B90" s="153"/>
      <c r="C90" s="153"/>
      <c r="D90" s="153"/>
      <c r="E90" s="153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52" t="s">
        <v>121</v>
      </c>
      <c r="B91" s="152"/>
      <c r="C91" s="152"/>
      <c r="D91" s="152"/>
      <c r="E91" s="152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52" t="s">
        <v>122</v>
      </c>
      <c r="B92" s="152"/>
      <c r="C92" s="152"/>
      <c r="D92" s="152"/>
      <c r="E92" s="152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53" t="s">
        <v>123</v>
      </c>
      <c r="B93" s="153"/>
      <c r="C93" s="153"/>
      <c r="D93" s="153"/>
      <c r="E93" s="153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52" t="s">
        <v>124</v>
      </c>
      <c r="B94" s="152"/>
      <c r="C94" s="152"/>
      <c r="D94" s="152"/>
      <c r="E94" s="152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52" t="s">
        <v>125</v>
      </c>
      <c r="B95" s="152"/>
      <c r="C95" s="152"/>
      <c r="D95" s="152"/>
      <c r="E95" s="152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52" t="s">
        <v>126</v>
      </c>
      <c r="B96" s="152"/>
      <c r="C96" s="152"/>
      <c r="D96" s="152"/>
      <c r="E96" s="152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53" t="s">
        <v>127</v>
      </c>
      <c r="B97" s="153"/>
      <c r="C97" s="153"/>
      <c r="D97" s="153"/>
      <c r="E97" s="153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52" t="s">
        <v>128</v>
      </c>
      <c r="B98" s="152"/>
      <c r="C98" s="152"/>
      <c r="D98" s="152"/>
      <c r="E98" s="152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52" t="s">
        <v>129</v>
      </c>
      <c r="B99" s="152"/>
      <c r="C99" s="152"/>
      <c r="D99" s="152"/>
      <c r="E99" s="152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53" t="s">
        <v>130</v>
      </c>
      <c r="B100" s="153"/>
      <c r="C100" s="153"/>
      <c r="D100" s="153"/>
      <c r="E100" s="153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52" t="s">
        <v>131</v>
      </c>
      <c r="B101" s="152"/>
      <c r="C101" s="152"/>
      <c r="D101" s="152"/>
      <c r="E101" s="152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52" t="s">
        <v>132</v>
      </c>
      <c r="B102" s="152"/>
      <c r="C102" s="152"/>
      <c r="D102" s="152"/>
      <c r="E102" s="152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52" t="s">
        <v>133</v>
      </c>
      <c r="B103" s="152"/>
      <c r="C103" s="152"/>
      <c r="D103" s="152"/>
      <c r="E103" s="152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52" t="s">
        <v>134</v>
      </c>
      <c r="B104" s="152"/>
      <c r="C104" s="152"/>
      <c r="D104" s="152"/>
      <c r="E104" s="152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53" t="s">
        <v>135</v>
      </c>
      <c r="B105" s="153"/>
      <c r="C105" s="153"/>
      <c r="D105" s="153"/>
      <c r="E105" s="153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52" t="s">
        <v>136</v>
      </c>
      <c r="B106" s="152"/>
      <c r="C106" s="152"/>
      <c r="D106" s="152"/>
      <c r="E106" s="152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52" t="s">
        <v>137</v>
      </c>
      <c r="B107" s="152"/>
      <c r="C107" s="152"/>
      <c r="D107" s="152"/>
      <c r="E107" s="152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53" t="s">
        <v>138</v>
      </c>
      <c r="B108" s="153"/>
      <c r="C108" s="153"/>
      <c r="D108" s="153"/>
      <c r="E108" s="153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52" t="s">
        <v>139</v>
      </c>
      <c r="B109" s="152"/>
      <c r="C109" s="152"/>
      <c r="D109" s="152"/>
      <c r="E109" s="152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52" t="s">
        <v>140</v>
      </c>
      <c r="B110" s="152"/>
      <c r="C110" s="152"/>
      <c r="D110" s="152"/>
      <c r="E110" s="152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52" t="s">
        <v>141</v>
      </c>
      <c r="B111" s="152"/>
      <c r="C111" s="152"/>
      <c r="D111" s="152"/>
      <c r="E111" s="152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52" t="s">
        <v>142</v>
      </c>
      <c r="B112" s="152"/>
      <c r="C112" s="152"/>
      <c r="D112" s="152"/>
      <c r="E112" s="152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52" t="s">
        <v>143</v>
      </c>
      <c r="B113" s="152"/>
      <c r="C113" s="152"/>
      <c r="D113" s="152"/>
      <c r="E113" s="152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52" t="s">
        <v>144</v>
      </c>
      <c r="B114" s="152"/>
      <c r="C114" s="152"/>
      <c r="D114" s="152"/>
      <c r="E114" s="152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52" t="s">
        <v>145</v>
      </c>
      <c r="B115" s="152"/>
      <c r="C115" s="152"/>
      <c r="D115" s="152"/>
      <c r="E115" s="152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52" t="s">
        <v>146</v>
      </c>
      <c r="B116" s="152"/>
      <c r="C116" s="152"/>
      <c r="D116" s="152"/>
      <c r="E116" s="152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53" t="s">
        <v>147</v>
      </c>
      <c r="B117" s="153"/>
      <c r="C117" s="153"/>
      <c r="D117" s="153"/>
      <c r="E117" s="153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52" t="s">
        <v>148</v>
      </c>
      <c r="B118" s="152"/>
      <c r="C118" s="152"/>
      <c r="D118" s="152"/>
      <c r="E118" s="152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52" t="s">
        <v>149</v>
      </c>
      <c r="B119" s="152"/>
      <c r="C119" s="152"/>
      <c r="D119" s="152"/>
      <c r="E119" s="152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52" t="s">
        <v>150</v>
      </c>
      <c r="B120" s="152"/>
      <c r="C120" s="152"/>
      <c r="D120" s="152"/>
      <c r="E120" s="152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52" t="s">
        <v>151</v>
      </c>
      <c r="B121" s="152"/>
      <c r="C121" s="152"/>
      <c r="D121" s="152"/>
      <c r="E121" s="152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53" t="s">
        <v>93</v>
      </c>
      <c r="B122" s="153"/>
      <c r="C122" s="153"/>
      <c r="D122" s="153"/>
      <c r="E122" s="153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52" t="s">
        <v>152</v>
      </c>
      <c r="B123" s="152"/>
      <c r="C123" s="152"/>
      <c r="D123" s="152"/>
      <c r="E123" s="152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52" t="s">
        <v>153</v>
      </c>
      <c r="B124" s="152"/>
      <c r="C124" s="152"/>
      <c r="D124" s="152"/>
      <c r="E124" s="152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52" t="s">
        <v>154</v>
      </c>
      <c r="B125" s="152"/>
      <c r="C125" s="152"/>
      <c r="D125" s="152"/>
      <c r="E125" s="152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52" t="s">
        <v>155</v>
      </c>
      <c r="B126" s="152"/>
      <c r="C126" s="152"/>
      <c r="D126" s="152"/>
      <c r="E126" s="152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52" t="s">
        <v>156</v>
      </c>
      <c r="B127" s="152"/>
      <c r="C127" s="152"/>
      <c r="D127" s="152"/>
      <c r="E127" s="152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53" t="s">
        <v>157</v>
      </c>
      <c r="B128" s="153"/>
      <c r="C128" s="153"/>
      <c r="D128" s="153"/>
      <c r="E128" s="153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52" t="s">
        <v>158</v>
      </c>
      <c r="B129" s="152"/>
      <c r="C129" s="152"/>
      <c r="D129" s="152"/>
      <c r="E129" s="152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54" t="s">
        <v>159</v>
      </c>
      <c r="B130" s="154"/>
      <c r="C130" s="154"/>
      <c r="D130" s="154"/>
      <c r="E130" s="154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55" t="s">
        <v>159</v>
      </c>
      <c r="B131" s="155"/>
      <c r="C131" s="155"/>
      <c r="D131" s="155"/>
      <c r="E131" s="155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53" t="s">
        <v>85</v>
      </c>
      <c r="B132" s="153"/>
      <c r="C132" s="153"/>
      <c r="D132" s="153"/>
      <c r="E132" s="153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52" t="s">
        <v>160</v>
      </c>
      <c r="B133" s="152"/>
      <c r="C133" s="152"/>
      <c r="D133" s="152"/>
      <c r="E133" s="152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52" t="s">
        <v>161</v>
      </c>
      <c r="B134" s="152"/>
      <c r="C134" s="152"/>
      <c r="D134" s="152"/>
      <c r="E134" s="152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52" t="s">
        <v>162</v>
      </c>
      <c r="B135" s="152"/>
      <c r="C135" s="152"/>
      <c r="D135" s="152"/>
      <c r="E135" s="152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52" t="s">
        <v>163</v>
      </c>
      <c r="B136" s="152"/>
      <c r="C136" s="152"/>
      <c r="D136" s="152"/>
      <c r="E136" s="152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52" t="s">
        <v>164</v>
      </c>
      <c r="B137" s="152"/>
      <c r="C137" s="152"/>
      <c r="D137" s="152"/>
      <c r="E137" s="152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52" t="s">
        <v>165</v>
      </c>
      <c r="B138" s="152"/>
      <c r="C138" s="152"/>
      <c r="D138" s="152"/>
      <c r="E138" s="152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53" t="s">
        <v>91</v>
      </c>
      <c r="B139" s="153"/>
      <c r="C139" s="153"/>
      <c r="D139" s="153"/>
      <c r="E139" s="153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52" t="s">
        <v>166</v>
      </c>
      <c r="B140" s="152"/>
      <c r="C140" s="152"/>
      <c r="D140" s="152"/>
      <c r="E140" s="152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52" t="s">
        <v>167</v>
      </c>
      <c r="B141" s="152"/>
      <c r="C141" s="152"/>
      <c r="D141" s="152"/>
      <c r="E141" s="152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52" t="s">
        <v>168</v>
      </c>
      <c r="B142" s="152"/>
      <c r="C142" s="152"/>
      <c r="D142" s="152"/>
      <c r="E142" s="152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52" t="s">
        <v>169</v>
      </c>
      <c r="B143" s="152"/>
      <c r="C143" s="152"/>
      <c r="D143" s="152"/>
      <c r="E143" s="152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52" t="s">
        <v>170</v>
      </c>
      <c r="B144" s="152"/>
      <c r="C144" s="152"/>
      <c r="D144" s="152"/>
      <c r="E144" s="152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52" t="s">
        <v>171</v>
      </c>
      <c r="B145" s="152"/>
      <c r="C145" s="152"/>
      <c r="D145" s="152"/>
      <c r="E145" s="152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52" t="s">
        <v>172</v>
      </c>
      <c r="B146" s="152"/>
      <c r="C146" s="152"/>
      <c r="D146" s="152"/>
      <c r="E146" s="152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52" t="s">
        <v>173</v>
      </c>
      <c r="B147" s="152"/>
      <c r="C147" s="152"/>
      <c r="D147" s="152"/>
      <c r="E147" s="152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52" t="s">
        <v>174</v>
      </c>
      <c r="B148" s="152"/>
      <c r="C148" s="152"/>
      <c r="D148" s="152"/>
      <c r="E148" s="152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52" t="s">
        <v>175</v>
      </c>
      <c r="B149" s="152"/>
      <c r="C149" s="152"/>
      <c r="D149" s="152"/>
      <c r="E149" s="152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52" t="s">
        <v>176</v>
      </c>
      <c r="B150" s="152"/>
      <c r="C150" s="152"/>
      <c r="D150" s="152"/>
      <c r="E150" s="152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52" t="s">
        <v>177</v>
      </c>
      <c r="B151" s="152"/>
      <c r="C151" s="152"/>
      <c r="D151" s="152"/>
      <c r="E151" s="152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53" t="s">
        <v>178</v>
      </c>
      <c r="B152" s="153"/>
      <c r="C152" s="153"/>
      <c r="D152" s="153"/>
      <c r="E152" s="153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52" t="s">
        <v>179</v>
      </c>
      <c r="B153" s="152"/>
      <c r="C153" s="152"/>
      <c r="D153" s="152"/>
      <c r="E153" s="152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52" t="s">
        <v>180</v>
      </c>
      <c r="B154" s="152"/>
      <c r="C154" s="152"/>
      <c r="D154" s="152"/>
      <c r="E154" s="152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52" t="s">
        <v>181</v>
      </c>
      <c r="B155" s="152"/>
      <c r="C155" s="152"/>
      <c r="D155" s="152"/>
      <c r="E155" s="152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53" t="s">
        <v>182</v>
      </c>
      <c r="B156" s="153"/>
      <c r="C156" s="153"/>
      <c r="D156" s="153"/>
      <c r="E156" s="153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52" t="s">
        <v>183</v>
      </c>
      <c r="B157" s="152"/>
      <c r="C157" s="152"/>
      <c r="D157" s="152"/>
      <c r="E157" s="152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52" t="s">
        <v>184</v>
      </c>
      <c r="B158" s="152"/>
      <c r="C158" s="152"/>
      <c r="D158" s="152"/>
      <c r="E158" s="152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52" t="s">
        <v>185</v>
      </c>
      <c r="B159" s="152"/>
      <c r="C159" s="152"/>
      <c r="D159" s="152"/>
      <c r="E159" s="152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52" t="s">
        <v>186</v>
      </c>
      <c r="B160" s="152"/>
      <c r="C160" s="152"/>
      <c r="D160" s="152"/>
      <c r="E160" s="152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52" t="s">
        <v>187</v>
      </c>
      <c r="B161" s="152"/>
      <c r="C161" s="152"/>
      <c r="D161" s="152"/>
      <c r="E161" s="152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52" t="s">
        <v>188</v>
      </c>
      <c r="B162" s="152"/>
      <c r="C162" s="152"/>
      <c r="D162" s="152"/>
      <c r="E162" s="152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53" t="s">
        <v>189</v>
      </c>
      <c r="B163" s="153"/>
      <c r="C163" s="153"/>
      <c r="D163" s="153"/>
      <c r="E163" s="153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52" t="s">
        <v>190</v>
      </c>
      <c r="B164" s="152"/>
      <c r="C164" s="152"/>
      <c r="D164" s="152"/>
      <c r="E164" s="152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52" t="s">
        <v>191</v>
      </c>
      <c r="B165" s="152"/>
      <c r="C165" s="152"/>
      <c r="D165" s="152"/>
      <c r="E165" s="152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52" t="s">
        <v>192</v>
      </c>
      <c r="B166" s="152"/>
      <c r="C166" s="152"/>
      <c r="D166" s="152"/>
      <c r="E166" s="152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52" t="s">
        <v>193</v>
      </c>
      <c r="B167" s="152"/>
      <c r="C167" s="152"/>
      <c r="D167" s="152"/>
      <c r="E167" s="152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52" t="s">
        <v>194</v>
      </c>
      <c r="B168" s="152"/>
      <c r="C168" s="152"/>
      <c r="D168" s="152"/>
      <c r="E168" s="152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52" t="s">
        <v>195</v>
      </c>
      <c r="B169" s="152"/>
      <c r="C169" s="152"/>
      <c r="D169" s="152"/>
      <c r="E169" s="152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50" t="s">
        <v>196</v>
      </c>
      <c r="B170" s="150"/>
      <c r="C170" s="150"/>
      <c r="D170" s="150"/>
      <c r="E170" s="150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51" t="s">
        <v>40</v>
      </c>
      <c r="B171" s="151"/>
      <c r="C171" s="151"/>
      <c r="D171" s="151"/>
      <c r="E171" s="151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C6:D6"/>
    <mergeCell ref="A8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65" t="s">
        <v>224</v>
      </c>
      <c r="B1" s="165" t="s">
        <v>37</v>
      </c>
      <c r="C1" s="73" t="s">
        <v>225</v>
      </c>
      <c r="D1" s="73" t="s">
        <v>226</v>
      </c>
      <c r="E1" s="73" t="s">
        <v>226</v>
      </c>
      <c r="F1" s="73" t="s">
        <v>226</v>
      </c>
      <c r="G1" s="73" t="s">
        <v>227</v>
      </c>
      <c r="H1" s="73" t="s">
        <v>228</v>
      </c>
      <c r="I1" s="73" t="s">
        <v>229</v>
      </c>
      <c r="J1" s="74" t="s">
        <v>40</v>
      </c>
    </row>
    <row r="2" spans="1:10" ht="12.95" customHeight="1" x14ac:dyDescent="0.25">
      <c r="A2" s="166"/>
      <c r="B2" s="166"/>
      <c r="C2" s="73" t="s">
        <v>41</v>
      </c>
      <c r="D2" s="73" t="s">
        <v>41</v>
      </c>
      <c r="E2" s="73" t="s">
        <v>41</v>
      </c>
      <c r="F2" s="73" t="s">
        <v>41</v>
      </c>
      <c r="G2" s="73" t="s">
        <v>41</v>
      </c>
      <c r="H2" s="73" t="s">
        <v>41</v>
      </c>
      <c r="I2" s="73" t="s">
        <v>41</v>
      </c>
      <c r="J2" s="73" t="s">
        <v>41</v>
      </c>
    </row>
    <row r="3" spans="1:10" ht="12" customHeight="1" x14ac:dyDescent="0.25">
      <c r="A3" s="75" t="s">
        <v>230</v>
      </c>
      <c r="B3" s="76"/>
      <c r="C3" s="77">
        <v>181774.65</v>
      </c>
      <c r="D3" s="77">
        <v>7494.16</v>
      </c>
      <c r="E3" s="77">
        <v>35920.99</v>
      </c>
      <c r="F3" s="77">
        <v>139294.99</v>
      </c>
      <c r="G3" s="77">
        <v>18498230.219999999</v>
      </c>
      <c r="H3" s="77">
        <v>1487749.69</v>
      </c>
      <c r="I3" s="77">
        <v>6043806.0899999999</v>
      </c>
      <c r="J3" s="77">
        <v>26394270.789999999</v>
      </c>
    </row>
    <row r="4" spans="1:10" ht="12" customHeight="1" outlineLevel="1" x14ac:dyDescent="0.25">
      <c r="A4" s="78" t="s">
        <v>231</v>
      </c>
      <c r="B4" s="76"/>
      <c r="C4" s="77">
        <v>181774.65</v>
      </c>
      <c r="D4" s="77">
        <v>7494.16</v>
      </c>
      <c r="E4" s="77">
        <v>35920.99</v>
      </c>
      <c r="F4" s="77">
        <v>139294.99</v>
      </c>
      <c r="G4" s="77">
        <v>18498230.219999999</v>
      </c>
      <c r="H4" s="77">
        <v>1487749.69</v>
      </c>
      <c r="I4" s="77">
        <v>6043806.0899999999</v>
      </c>
      <c r="J4" s="77">
        <v>26394270.789999999</v>
      </c>
    </row>
    <row r="5" spans="1:10" ht="12" customHeight="1" outlineLevel="2" x14ac:dyDescent="0.25">
      <c r="A5" s="79" t="s">
        <v>232</v>
      </c>
      <c r="B5" s="76"/>
      <c r="C5" s="77">
        <v>181774.65</v>
      </c>
      <c r="D5" s="77">
        <v>7494.16</v>
      </c>
      <c r="E5" s="77">
        <v>35920.99</v>
      </c>
      <c r="F5" s="77">
        <v>139294.99</v>
      </c>
      <c r="G5" s="77">
        <v>18498230.219999999</v>
      </c>
      <c r="H5" s="77">
        <v>1487749.69</v>
      </c>
      <c r="I5" s="77">
        <v>6043806.0899999999</v>
      </c>
      <c r="J5" s="77">
        <v>26394270.789999999</v>
      </c>
    </row>
    <row r="6" spans="1:10" ht="12" customHeight="1" outlineLevel="3" collapsed="1" x14ac:dyDescent="0.25">
      <c r="A6" s="80" t="s">
        <v>233</v>
      </c>
      <c r="B6" s="76"/>
      <c r="C6" s="81">
        <v>3.65</v>
      </c>
      <c r="D6" s="81">
        <v>0.16</v>
      </c>
      <c r="E6" s="81">
        <v>0.99</v>
      </c>
      <c r="F6" s="81">
        <v>2.99</v>
      </c>
      <c r="G6" s="77">
        <v>487120.61</v>
      </c>
      <c r="H6" s="77">
        <v>14924.92</v>
      </c>
      <c r="I6" s="77">
        <v>121418.56</v>
      </c>
      <c r="J6" s="77">
        <v>623471.88</v>
      </c>
    </row>
    <row r="7" spans="1:10" s="12" customFormat="1" ht="12" hidden="1" customHeight="1" outlineLevel="4" collapsed="1" x14ac:dyDescent="0.25">
      <c r="A7" s="82" t="s">
        <v>234</v>
      </c>
      <c r="B7" s="76"/>
      <c r="C7" s="81">
        <v>3.65</v>
      </c>
      <c r="D7" s="81">
        <v>0.16</v>
      </c>
      <c r="E7" s="81">
        <v>0.99</v>
      </c>
      <c r="F7" s="81">
        <v>2.99</v>
      </c>
      <c r="G7" s="77">
        <v>487120.61</v>
      </c>
      <c r="H7" s="77">
        <v>14924.92</v>
      </c>
      <c r="I7" s="77">
        <v>121418.56</v>
      </c>
      <c r="J7" s="77">
        <v>623471.88</v>
      </c>
    </row>
    <row r="8" spans="1:10" s="12" customFormat="1" ht="12" hidden="1" customHeight="1" outlineLevel="5" collapsed="1" x14ac:dyDescent="0.25">
      <c r="A8" s="83" t="s">
        <v>235</v>
      </c>
      <c r="B8" s="76"/>
      <c r="C8" s="81">
        <v>3.65</v>
      </c>
      <c r="D8" s="81">
        <v>0.16</v>
      </c>
      <c r="E8" s="81">
        <v>0.99</v>
      </c>
      <c r="F8" s="81">
        <v>2.99</v>
      </c>
      <c r="G8" s="77">
        <v>5890.28</v>
      </c>
      <c r="H8" s="81">
        <v>209.74</v>
      </c>
      <c r="I8" s="77">
        <v>2273.2199999999998</v>
      </c>
      <c r="J8" s="77">
        <v>8381.0300000000007</v>
      </c>
    </row>
    <row r="9" spans="1:10" s="12" customFormat="1" ht="12" hidden="1" customHeight="1" outlineLevel="6" x14ac:dyDescent="0.25">
      <c r="A9" s="84" t="s">
        <v>235</v>
      </c>
      <c r="B9" s="75" t="s">
        <v>45</v>
      </c>
      <c r="C9" s="85">
        <v>3.65</v>
      </c>
      <c r="D9" s="85">
        <v>0.16</v>
      </c>
      <c r="E9" s="85">
        <v>0.99</v>
      </c>
      <c r="F9" s="85">
        <v>2.99</v>
      </c>
      <c r="G9" s="86">
        <v>5023.95</v>
      </c>
      <c r="H9" s="85">
        <v>181.36</v>
      </c>
      <c r="I9" s="86">
        <v>2063.21</v>
      </c>
      <c r="J9" s="86">
        <v>7276.31</v>
      </c>
    </row>
    <row r="10" spans="1:10" s="12" customFormat="1" ht="12" hidden="1" customHeight="1" outlineLevel="6" collapsed="1" x14ac:dyDescent="0.25">
      <c r="A10" s="84" t="s">
        <v>235</v>
      </c>
      <c r="B10" s="75" t="s">
        <v>49</v>
      </c>
      <c r="C10" s="76"/>
      <c r="D10" s="76"/>
      <c r="E10" s="76"/>
      <c r="F10" s="76"/>
      <c r="G10" s="85">
        <v>866.33</v>
      </c>
      <c r="H10" s="85">
        <v>28.38</v>
      </c>
      <c r="I10" s="85">
        <v>210.01</v>
      </c>
      <c r="J10" s="86">
        <v>1104.72</v>
      </c>
    </row>
    <row r="11" spans="1:10" s="12" customFormat="1" ht="12" hidden="1" customHeight="1" outlineLevel="5" x14ac:dyDescent="0.25">
      <c r="A11" s="83" t="s">
        <v>236</v>
      </c>
      <c r="B11" s="75" t="s">
        <v>43</v>
      </c>
      <c r="C11" s="76"/>
      <c r="D11" s="76"/>
      <c r="E11" s="76"/>
      <c r="F11" s="76"/>
      <c r="G11" s="86">
        <v>13094.02</v>
      </c>
      <c r="H11" s="85">
        <v>412.14</v>
      </c>
      <c r="I11" s="87">
        <v>2679.8</v>
      </c>
      <c r="J11" s="86">
        <v>16185.96</v>
      </c>
    </row>
    <row r="12" spans="1:10" s="12" customFormat="1" ht="12" hidden="1" customHeight="1" outlineLevel="5" x14ac:dyDescent="0.25">
      <c r="A12" s="83" t="s">
        <v>237</v>
      </c>
      <c r="B12" s="75" t="s">
        <v>46</v>
      </c>
      <c r="C12" s="76"/>
      <c r="D12" s="76"/>
      <c r="E12" s="76"/>
      <c r="F12" s="76"/>
      <c r="G12" s="86">
        <v>93681.05</v>
      </c>
      <c r="H12" s="86">
        <v>2180.89</v>
      </c>
      <c r="I12" s="86">
        <v>20035.64</v>
      </c>
      <c r="J12" s="86">
        <v>115897.58</v>
      </c>
    </row>
    <row r="13" spans="1:10" s="12" customFormat="1" ht="12" hidden="1" customHeight="1" outlineLevel="5" x14ac:dyDescent="0.25">
      <c r="A13" s="83" t="s">
        <v>50</v>
      </c>
      <c r="B13" s="75" t="s">
        <v>50</v>
      </c>
      <c r="C13" s="76"/>
      <c r="D13" s="76"/>
      <c r="E13" s="76"/>
      <c r="F13" s="76"/>
      <c r="G13" s="86">
        <v>374455.26</v>
      </c>
      <c r="H13" s="86">
        <v>12122.15</v>
      </c>
      <c r="I13" s="87">
        <v>96429.9</v>
      </c>
      <c r="J13" s="86">
        <v>483007.31</v>
      </c>
    </row>
    <row r="14" spans="1:10" ht="12" customHeight="1" outlineLevel="3" collapsed="1" x14ac:dyDescent="0.25">
      <c r="A14" s="80" t="s">
        <v>238</v>
      </c>
      <c r="B14" s="76"/>
      <c r="C14" s="77">
        <v>42160.98</v>
      </c>
      <c r="D14" s="88">
        <v>1738.2</v>
      </c>
      <c r="E14" s="88">
        <v>8331.6</v>
      </c>
      <c r="F14" s="88">
        <v>32308.2</v>
      </c>
      <c r="G14" s="77">
        <v>3315747.02</v>
      </c>
      <c r="H14" s="77">
        <v>106116.72</v>
      </c>
      <c r="I14" s="88">
        <v>735813.9</v>
      </c>
      <c r="J14" s="77">
        <v>4242216.62</v>
      </c>
    </row>
    <row r="15" spans="1:10" s="12" customFormat="1" ht="24" hidden="1" customHeight="1" outlineLevel="4" collapsed="1" x14ac:dyDescent="0.25">
      <c r="A15" s="82" t="s">
        <v>239</v>
      </c>
      <c r="B15" s="76"/>
      <c r="C15" s="81">
        <v>278.45999999999998</v>
      </c>
      <c r="D15" s="81">
        <v>11.48</v>
      </c>
      <c r="E15" s="89">
        <v>55.2</v>
      </c>
      <c r="F15" s="81">
        <v>213.44</v>
      </c>
      <c r="G15" s="77">
        <v>21384.98</v>
      </c>
      <c r="H15" s="81">
        <v>682.59</v>
      </c>
      <c r="I15" s="77">
        <v>4749.6400000000003</v>
      </c>
      <c r="J15" s="77">
        <v>27375.79</v>
      </c>
    </row>
    <row r="16" spans="1:10" s="12" customFormat="1" ht="24" hidden="1" customHeight="1" outlineLevel="5" x14ac:dyDescent="0.25">
      <c r="A16" s="83" t="s">
        <v>239</v>
      </c>
      <c r="B16" s="75" t="s">
        <v>52</v>
      </c>
      <c r="C16" s="85">
        <v>278.45999999999998</v>
      </c>
      <c r="D16" s="85">
        <v>11.48</v>
      </c>
      <c r="E16" s="90">
        <v>55.2</v>
      </c>
      <c r="F16" s="85">
        <v>213.44</v>
      </c>
      <c r="G16" s="87">
        <v>18292.599999999999</v>
      </c>
      <c r="H16" s="85">
        <v>620.15</v>
      </c>
      <c r="I16" s="86">
        <v>4249.74</v>
      </c>
      <c r="J16" s="86">
        <v>23721.07</v>
      </c>
    </row>
    <row r="17" spans="1:10" s="12" customFormat="1" ht="24" hidden="1" customHeight="1" outlineLevel="5" x14ac:dyDescent="0.25">
      <c r="A17" s="83" t="s">
        <v>239</v>
      </c>
      <c r="B17" s="75" t="s">
        <v>58</v>
      </c>
      <c r="C17" s="76"/>
      <c r="D17" s="76"/>
      <c r="E17" s="76"/>
      <c r="F17" s="76"/>
      <c r="G17" s="86">
        <v>1655.92</v>
      </c>
      <c r="H17" s="85">
        <v>16.68</v>
      </c>
      <c r="I17" s="85">
        <v>158.69</v>
      </c>
      <c r="J17" s="86">
        <v>1831.29</v>
      </c>
    </row>
    <row r="18" spans="1:10" s="12" customFormat="1" ht="24" hidden="1" customHeight="1" outlineLevel="5" x14ac:dyDescent="0.25">
      <c r="A18" s="83" t="s">
        <v>239</v>
      </c>
      <c r="B18" s="75" t="s">
        <v>61</v>
      </c>
      <c r="C18" s="76"/>
      <c r="D18" s="76"/>
      <c r="E18" s="76"/>
      <c r="F18" s="76"/>
      <c r="G18" s="86">
        <v>1435.49</v>
      </c>
      <c r="H18" s="85">
        <v>45.73</v>
      </c>
      <c r="I18" s="90">
        <v>339.9</v>
      </c>
      <c r="J18" s="86">
        <v>1821.12</v>
      </c>
    </row>
    <row r="19" spans="1:10" s="12" customFormat="1" ht="24" hidden="1" customHeight="1" outlineLevel="5" collapsed="1" x14ac:dyDescent="0.25">
      <c r="A19" s="83" t="s">
        <v>239</v>
      </c>
      <c r="B19" s="75" t="s">
        <v>64</v>
      </c>
      <c r="C19" s="76"/>
      <c r="D19" s="76"/>
      <c r="E19" s="76"/>
      <c r="F19" s="76"/>
      <c r="G19" s="85">
        <v>0.97</v>
      </c>
      <c r="H19" s="85">
        <v>0.03</v>
      </c>
      <c r="I19" s="85">
        <v>1.31</v>
      </c>
      <c r="J19" s="85">
        <v>2.31</v>
      </c>
    </row>
    <row r="20" spans="1:10" s="12" customFormat="1" ht="12" hidden="1" customHeight="1" outlineLevel="4" collapsed="1" x14ac:dyDescent="0.25">
      <c r="A20" s="82" t="s">
        <v>66</v>
      </c>
      <c r="B20" s="76"/>
      <c r="C20" s="77">
        <v>41882.519999999997</v>
      </c>
      <c r="D20" s="77">
        <v>1726.72</v>
      </c>
      <c r="E20" s="88">
        <v>8276.4</v>
      </c>
      <c r="F20" s="77">
        <v>32094.76</v>
      </c>
      <c r="G20" s="77">
        <v>3294362.04</v>
      </c>
      <c r="H20" s="77">
        <v>105434.13</v>
      </c>
      <c r="I20" s="77">
        <v>731064.26</v>
      </c>
      <c r="J20" s="77">
        <v>4214840.83</v>
      </c>
    </row>
    <row r="21" spans="1:10" s="12" customFormat="1" ht="12" hidden="1" customHeight="1" outlineLevel="5" x14ac:dyDescent="0.25">
      <c r="A21" s="83" t="s">
        <v>66</v>
      </c>
      <c r="B21" s="75" t="s">
        <v>59</v>
      </c>
      <c r="C21" s="76"/>
      <c r="D21" s="76"/>
      <c r="E21" s="76"/>
      <c r="F21" s="76"/>
      <c r="G21" s="86">
        <v>248387.41</v>
      </c>
      <c r="H21" s="86">
        <v>2502.2600000000002</v>
      </c>
      <c r="I21" s="86">
        <v>23803.38</v>
      </c>
      <c r="J21" s="86">
        <v>274693.05</v>
      </c>
    </row>
    <row r="22" spans="1:10" s="12" customFormat="1" ht="12" hidden="1" customHeight="1" outlineLevel="5" x14ac:dyDescent="0.25">
      <c r="A22" s="83" t="s">
        <v>66</v>
      </c>
      <c r="B22" s="75" t="s">
        <v>62</v>
      </c>
      <c r="C22" s="76"/>
      <c r="D22" s="76"/>
      <c r="E22" s="76"/>
      <c r="F22" s="76"/>
      <c r="G22" s="86">
        <v>221241.26</v>
      </c>
      <c r="H22" s="86">
        <v>7060.58</v>
      </c>
      <c r="I22" s="87">
        <v>52286.1</v>
      </c>
      <c r="J22" s="86">
        <v>280587.94</v>
      </c>
    </row>
    <row r="23" spans="1:10" s="12" customFormat="1" ht="12" hidden="1" customHeight="1" outlineLevel="5" x14ac:dyDescent="0.25">
      <c r="A23" s="83" t="s">
        <v>66</v>
      </c>
      <c r="B23" s="75" t="s">
        <v>65</v>
      </c>
      <c r="C23" s="76"/>
      <c r="D23" s="76"/>
      <c r="E23" s="76"/>
      <c r="F23" s="76"/>
      <c r="G23" s="90">
        <v>145.4</v>
      </c>
      <c r="H23" s="85">
        <v>4.5199999999999996</v>
      </c>
      <c r="I23" s="85">
        <v>196.16</v>
      </c>
      <c r="J23" s="85">
        <v>346.08</v>
      </c>
    </row>
    <row r="24" spans="1:10" s="12" customFormat="1" ht="12" hidden="1" customHeight="1" outlineLevel="5" x14ac:dyDescent="0.25">
      <c r="A24" s="83" t="s">
        <v>66</v>
      </c>
      <c r="B24" s="75" t="s">
        <v>66</v>
      </c>
      <c r="C24" s="86">
        <v>41882.519999999997</v>
      </c>
      <c r="D24" s="86">
        <v>1726.72</v>
      </c>
      <c r="E24" s="87">
        <v>8276.4</v>
      </c>
      <c r="F24" s="86">
        <v>32094.76</v>
      </c>
      <c r="G24" s="86">
        <v>2824587.97</v>
      </c>
      <c r="H24" s="86">
        <v>95866.77</v>
      </c>
      <c r="I24" s="86">
        <v>654778.62</v>
      </c>
      <c r="J24" s="86">
        <v>3659213.76</v>
      </c>
    </row>
    <row r="25" spans="1:10" ht="12" customHeight="1" outlineLevel="3" collapsed="1" x14ac:dyDescent="0.25">
      <c r="A25" s="80" t="s">
        <v>240</v>
      </c>
      <c r="B25" s="76"/>
      <c r="C25" s="91"/>
      <c r="D25" s="91"/>
      <c r="E25" s="91"/>
      <c r="F25" s="91"/>
      <c r="G25" s="77">
        <v>1065363.99</v>
      </c>
      <c r="H25" s="88">
        <v>34110.800000000003</v>
      </c>
      <c r="I25" s="77">
        <v>230927.15</v>
      </c>
      <c r="J25" s="77">
        <v>1330401.94</v>
      </c>
    </row>
    <row r="26" spans="1:10" s="12" customFormat="1" ht="12" hidden="1" customHeight="1" outlineLevel="4" collapsed="1" x14ac:dyDescent="0.25">
      <c r="A26" s="82" t="s">
        <v>241</v>
      </c>
      <c r="B26" s="76"/>
      <c r="C26" s="91"/>
      <c r="D26" s="91"/>
      <c r="E26" s="91"/>
      <c r="F26" s="91"/>
      <c r="G26" s="77">
        <v>985305.83</v>
      </c>
      <c r="H26" s="77">
        <v>32844.79</v>
      </c>
      <c r="I26" s="77">
        <v>210511.28</v>
      </c>
      <c r="J26" s="88">
        <v>1228661.8999999999</v>
      </c>
    </row>
    <row r="27" spans="1:10" s="12" customFormat="1" ht="12" hidden="1" customHeight="1" outlineLevel="5" x14ac:dyDescent="0.25">
      <c r="A27" s="83" t="s">
        <v>242</v>
      </c>
      <c r="B27" s="75" t="s">
        <v>94</v>
      </c>
      <c r="C27" s="76"/>
      <c r="D27" s="76"/>
      <c r="E27" s="76"/>
      <c r="F27" s="76"/>
      <c r="G27" s="86">
        <v>5599.74</v>
      </c>
      <c r="H27" s="85">
        <v>214.35</v>
      </c>
      <c r="I27" s="86">
        <v>1824.21</v>
      </c>
      <c r="J27" s="87">
        <v>7638.3</v>
      </c>
    </row>
    <row r="28" spans="1:10" s="12" customFormat="1" ht="12" hidden="1" customHeight="1" outlineLevel="5" collapsed="1" x14ac:dyDescent="0.25">
      <c r="A28" s="83" t="s">
        <v>243</v>
      </c>
      <c r="B28" s="76"/>
      <c r="C28" s="91"/>
      <c r="D28" s="91"/>
      <c r="E28" s="91"/>
      <c r="F28" s="91"/>
      <c r="G28" s="92">
        <v>265045</v>
      </c>
      <c r="H28" s="77">
        <v>8431.43</v>
      </c>
      <c r="I28" s="77">
        <v>58346.63</v>
      </c>
      <c r="J28" s="77">
        <v>331823.06</v>
      </c>
    </row>
    <row r="29" spans="1:10" s="12" customFormat="1" ht="12" hidden="1" customHeight="1" outlineLevel="6" x14ac:dyDescent="0.25">
      <c r="A29" s="84" t="s">
        <v>243</v>
      </c>
      <c r="B29" s="75" t="s">
        <v>98</v>
      </c>
      <c r="C29" s="76"/>
      <c r="D29" s="76"/>
      <c r="E29" s="76"/>
      <c r="F29" s="76"/>
      <c r="G29" s="86">
        <v>17848.11</v>
      </c>
      <c r="H29" s="85">
        <v>559.28</v>
      </c>
      <c r="I29" s="86">
        <v>3935.44</v>
      </c>
      <c r="J29" s="86">
        <v>22342.83</v>
      </c>
    </row>
    <row r="30" spans="1:10" s="12" customFormat="1" ht="12" hidden="1" customHeight="1" outlineLevel="6" x14ac:dyDescent="0.25">
      <c r="A30" s="84" t="s">
        <v>243</v>
      </c>
      <c r="B30" s="75" t="s">
        <v>99</v>
      </c>
      <c r="C30" s="76"/>
      <c r="D30" s="76"/>
      <c r="E30" s="76"/>
      <c r="F30" s="76"/>
      <c r="G30" s="86">
        <v>140776.60999999999</v>
      </c>
      <c r="H30" s="86">
        <v>4463.16</v>
      </c>
      <c r="I30" s="86">
        <v>30653.19</v>
      </c>
      <c r="J30" s="86">
        <v>175892.96</v>
      </c>
    </row>
    <row r="31" spans="1:10" s="12" customFormat="1" ht="12" hidden="1" customHeight="1" outlineLevel="6" x14ac:dyDescent="0.25">
      <c r="A31" s="84" t="s">
        <v>243</v>
      </c>
      <c r="B31" s="75" t="s">
        <v>100</v>
      </c>
      <c r="C31" s="76"/>
      <c r="D31" s="76"/>
      <c r="E31" s="76"/>
      <c r="F31" s="76"/>
      <c r="G31" s="86">
        <v>16254.13</v>
      </c>
      <c r="H31" s="85">
        <v>547.03</v>
      </c>
      <c r="I31" s="86">
        <v>3933.29</v>
      </c>
      <c r="J31" s="86">
        <v>20734.45</v>
      </c>
    </row>
    <row r="32" spans="1:10" s="12" customFormat="1" ht="12" hidden="1" customHeight="1" outlineLevel="6" collapsed="1" x14ac:dyDescent="0.25">
      <c r="A32" s="84" t="s">
        <v>243</v>
      </c>
      <c r="B32" s="75" t="s">
        <v>70</v>
      </c>
      <c r="C32" s="76"/>
      <c r="D32" s="76"/>
      <c r="E32" s="76"/>
      <c r="F32" s="76"/>
      <c r="G32" s="86">
        <v>90166.15</v>
      </c>
      <c r="H32" s="86">
        <v>2861.96</v>
      </c>
      <c r="I32" s="86">
        <v>19824.71</v>
      </c>
      <c r="J32" s="86">
        <v>112852.82</v>
      </c>
    </row>
    <row r="33" spans="1:10" s="12" customFormat="1" ht="12" hidden="1" customHeight="1" outlineLevel="5" collapsed="1" x14ac:dyDescent="0.25">
      <c r="A33" s="83" t="s">
        <v>244</v>
      </c>
      <c r="B33" s="76"/>
      <c r="C33" s="91"/>
      <c r="D33" s="91"/>
      <c r="E33" s="91"/>
      <c r="F33" s="91"/>
      <c r="G33" s="77">
        <v>120509.89</v>
      </c>
      <c r="H33" s="77">
        <v>2978.87</v>
      </c>
      <c r="I33" s="77">
        <v>22863.34</v>
      </c>
      <c r="J33" s="88">
        <v>146352.1</v>
      </c>
    </row>
    <row r="34" spans="1:10" s="12" customFormat="1" ht="12" hidden="1" customHeight="1" outlineLevel="6" x14ac:dyDescent="0.25">
      <c r="A34" s="84" t="s">
        <v>244</v>
      </c>
      <c r="B34" s="75" t="s">
        <v>102</v>
      </c>
      <c r="C34" s="76"/>
      <c r="D34" s="76"/>
      <c r="E34" s="76"/>
      <c r="F34" s="76"/>
      <c r="G34" s="86">
        <v>102066.14</v>
      </c>
      <c r="H34" s="86">
        <v>2576.38</v>
      </c>
      <c r="I34" s="86">
        <v>19788.63</v>
      </c>
      <c r="J34" s="86">
        <v>124431.15</v>
      </c>
    </row>
    <row r="35" spans="1:10" s="12" customFormat="1" ht="12" hidden="1" customHeight="1" outlineLevel="6" collapsed="1" x14ac:dyDescent="0.25">
      <c r="A35" s="84" t="s">
        <v>244</v>
      </c>
      <c r="B35" s="75" t="s">
        <v>105</v>
      </c>
      <c r="C35" s="76"/>
      <c r="D35" s="76"/>
      <c r="E35" s="76"/>
      <c r="F35" s="76"/>
      <c r="G35" s="86">
        <v>18443.75</v>
      </c>
      <c r="H35" s="85">
        <v>402.49</v>
      </c>
      <c r="I35" s="86">
        <v>3074.71</v>
      </c>
      <c r="J35" s="86">
        <v>21920.95</v>
      </c>
    </row>
    <row r="36" spans="1:10" s="12" customFormat="1" ht="12" hidden="1" customHeight="1" outlineLevel="5" collapsed="1" x14ac:dyDescent="0.25">
      <c r="A36" s="83" t="s">
        <v>245</v>
      </c>
      <c r="B36" s="76"/>
      <c r="C36" s="91"/>
      <c r="D36" s="91"/>
      <c r="E36" s="91"/>
      <c r="F36" s="91"/>
      <c r="G36" s="77">
        <v>13598.41</v>
      </c>
      <c r="H36" s="81">
        <v>134.88999999999999</v>
      </c>
      <c r="I36" s="77">
        <v>1397.96</v>
      </c>
      <c r="J36" s="77">
        <v>15131.26</v>
      </c>
    </row>
    <row r="37" spans="1:10" s="12" customFormat="1" ht="24" hidden="1" customHeight="1" outlineLevel="6" x14ac:dyDescent="0.25">
      <c r="A37" s="84" t="s">
        <v>245</v>
      </c>
      <c r="B37" s="75" t="s">
        <v>79</v>
      </c>
      <c r="C37" s="76"/>
      <c r="D37" s="76"/>
      <c r="E37" s="76"/>
      <c r="F37" s="76"/>
      <c r="G37" s="86">
        <v>9636.51</v>
      </c>
      <c r="H37" s="76"/>
      <c r="I37" s="76"/>
      <c r="J37" s="86">
        <v>9636.51</v>
      </c>
    </row>
    <row r="38" spans="1:10" s="12" customFormat="1" ht="24" hidden="1" customHeight="1" outlineLevel="6" x14ac:dyDescent="0.25">
      <c r="A38" s="84" t="s">
        <v>245</v>
      </c>
      <c r="B38" s="75" t="s">
        <v>82</v>
      </c>
      <c r="C38" s="76"/>
      <c r="D38" s="76"/>
      <c r="E38" s="76"/>
      <c r="F38" s="76"/>
      <c r="G38" s="86">
        <v>1680.67</v>
      </c>
      <c r="H38" s="85">
        <v>49.86</v>
      </c>
      <c r="I38" s="85">
        <v>608.08000000000004</v>
      </c>
      <c r="J38" s="86">
        <v>2338.61</v>
      </c>
    </row>
    <row r="39" spans="1:10" s="12" customFormat="1" ht="12" hidden="1" customHeight="1" outlineLevel="6" x14ac:dyDescent="0.25">
      <c r="A39" s="84" t="s">
        <v>245</v>
      </c>
      <c r="B39" s="75" t="s">
        <v>103</v>
      </c>
      <c r="C39" s="76"/>
      <c r="D39" s="76"/>
      <c r="E39" s="76"/>
      <c r="F39" s="76"/>
      <c r="G39" s="85">
        <v>303.62</v>
      </c>
      <c r="H39" s="90">
        <v>8.6</v>
      </c>
      <c r="I39" s="85">
        <v>55.39</v>
      </c>
      <c r="J39" s="85">
        <v>367.61</v>
      </c>
    </row>
    <row r="40" spans="1:10" s="12" customFormat="1" ht="12" hidden="1" customHeight="1" outlineLevel="6" collapsed="1" x14ac:dyDescent="0.25">
      <c r="A40" s="84" t="s">
        <v>245</v>
      </c>
      <c r="B40" s="75" t="s">
        <v>74</v>
      </c>
      <c r="C40" s="76"/>
      <c r="D40" s="76"/>
      <c r="E40" s="76"/>
      <c r="F40" s="76"/>
      <c r="G40" s="86">
        <v>1977.61</v>
      </c>
      <c r="H40" s="85">
        <v>76.430000000000007</v>
      </c>
      <c r="I40" s="85">
        <v>734.49</v>
      </c>
      <c r="J40" s="86">
        <v>2788.53</v>
      </c>
    </row>
    <row r="41" spans="1:10" s="12" customFormat="1" ht="12" hidden="1" customHeight="1" outlineLevel="5" collapsed="1" x14ac:dyDescent="0.25">
      <c r="A41" s="83" t="s">
        <v>246</v>
      </c>
      <c r="B41" s="76"/>
      <c r="C41" s="91"/>
      <c r="D41" s="91"/>
      <c r="E41" s="91"/>
      <c r="F41" s="91"/>
      <c r="G41" s="77">
        <v>49894.96</v>
      </c>
      <c r="H41" s="77">
        <v>1679.38</v>
      </c>
      <c r="I41" s="77">
        <v>11156.42</v>
      </c>
      <c r="J41" s="77">
        <v>62730.76</v>
      </c>
    </row>
    <row r="42" spans="1:10" s="12" customFormat="1" ht="12" hidden="1" customHeight="1" outlineLevel="6" x14ac:dyDescent="0.25">
      <c r="A42" s="84" t="s">
        <v>246</v>
      </c>
      <c r="B42" s="75" t="s">
        <v>80</v>
      </c>
      <c r="C42" s="76"/>
      <c r="D42" s="76"/>
      <c r="E42" s="76"/>
      <c r="F42" s="76"/>
      <c r="G42" s="87">
        <v>15656.9</v>
      </c>
      <c r="H42" s="85">
        <v>636.71</v>
      </c>
      <c r="I42" s="86">
        <v>3713.62</v>
      </c>
      <c r="J42" s="86">
        <v>20007.23</v>
      </c>
    </row>
    <row r="43" spans="1:10" s="12" customFormat="1" ht="12" hidden="1" customHeight="1" outlineLevel="6" collapsed="1" x14ac:dyDescent="0.25">
      <c r="A43" s="84" t="s">
        <v>246</v>
      </c>
      <c r="B43" s="75" t="s">
        <v>73</v>
      </c>
      <c r="C43" s="76"/>
      <c r="D43" s="76"/>
      <c r="E43" s="76"/>
      <c r="F43" s="76"/>
      <c r="G43" s="86">
        <v>34238.06</v>
      </c>
      <c r="H43" s="86">
        <v>1042.67</v>
      </c>
      <c r="I43" s="87">
        <v>7442.8</v>
      </c>
      <c r="J43" s="86">
        <v>42723.53</v>
      </c>
    </row>
    <row r="44" spans="1:10" s="12" customFormat="1" ht="12" hidden="1" customHeight="1" outlineLevel="5" collapsed="1" x14ac:dyDescent="0.25">
      <c r="A44" s="83" t="s">
        <v>247</v>
      </c>
      <c r="B44" s="76"/>
      <c r="C44" s="91"/>
      <c r="D44" s="91"/>
      <c r="E44" s="91"/>
      <c r="F44" s="91"/>
      <c r="G44" s="77">
        <v>35526.36</v>
      </c>
      <c r="H44" s="77">
        <v>1239.01</v>
      </c>
      <c r="I44" s="77">
        <v>8555.69</v>
      </c>
      <c r="J44" s="77">
        <v>45321.06</v>
      </c>
    </row>
    <row r="45" spans="1:10" s="12" customFormat="1" ht="12" hidden="1" customHeight="1" outlineLevel="6" x14ac:dyDescent="0.25">
      <c r="A45" s="84" t="s">
        <v>247</v>
      </c>
      <c r="B45" s="75" t="s">
        <v>87</v>
      </c>
      <c r="C45" s="76"/>
      <c r="D45" s="76"/>
      <c r="E45" s="76"/>
      <c r="F45" s="76"/>
      <c r="G45" s="87">
        <v>21385.200000000001</v>
      </c>
      <c r="H45" s="85">
        <v>699.51</v>
      </c>
      <c r="I45" s="86">
        <v>4859.7700000000004</v>
      </c>
      <c r="J45" s="86">
        <v>26944.48</v>
      </c>
    </row>
    <row r="46" spans="1:10" s="12" customFormat="1" ht="12" hidden="1" customHeight="1" outlineLevel="6" collapsed="1" x14ac:dyDescent="0.25">
      <c r="A46" s="84" t="s">
        <v>247</v>
      </c>
      <c r="B46" s="75" t="s">
        <v>88</v>
      </c>
      <c r="C46" s="76"/>
      <c r="D46" s="76"/>
      <c r="E46" s="76"/>
      <c r="F46" s="76"/>
      <c r="G46" s="86">
        <v>14141.16</v>
      </c>
      <c r="H46" s="90">
        <v>539.5</v>
      </c>
      <c r="I46" s="86">
        <v>3695.92</v>
      </c>
      <c r="J46" s="86">
        <v>18376.580000000002</v>
      </c>
    </row>
    <row r="47" spans="1:10" s="12" customFormat="1" ht="12" hidden="1" customHeight="1" outlineLevel="5" collapsed="1" x14ac:dyDescent="0.25">
      <c r="A47" s="83" t="s">
        <v>248</v>
      </c>
      <c r="B47" s="76"/>
      <c r="C47" s="91"/>
      <c r="D47" s="91"/>
      <c r="E47" s="91"/>
      <c r="F47" s="91"/>
      <c r="G47" s="77">
        <v>245145.46</v>
      </c>
      <c r="H47" s="77">
        <v>8211.4699999999993</v>
      </c>
      <c r="I47" s="77">
        <v>39724.82</v>
      </c>
      <c r="J47" s="77">
        <v>293081.75</v>
      </c>
    </row>
    <row r="48" spans="1:10" s="12" customFormat="1" ht="12" hidden="1" customHeight="1" outlineLevel="6" x14ac:dyDescent="0.25">
      <c r="A48" s="84" t="s">
        <v>248</v>
      </c>
      <c r="B48" s="75" t="s">
        <v>84</v>
      </c>
      <c r="C48" s="76"/>
      <c r="D48" s="76"/>
      <c r="E48" s="76"/>
      <c r="F48" s="76"/>
      <c r="G48" s="86">
        <v>232922.39</v>
      </c>
      <c r="H48" s="86">
        <v>7954.57</v>
      </c>
      <c r="I48" s="86">
        <v>37607.21</v>
      </c>
      <c r="J48" s="86">
        <v>278484.17</v>
      </c>
    </row>
    <row r="49" spans="1:10" s="12" customFormat="1" ht="12" hidden="1" customHeight="1" outlineLevel="6" collapsed="1" x14ac:dyDescent="0.25">
      <c r="A49" s="84" t="s">
        <v>248</v>
      </c>
      <c r="B49" s="75" t="s">
        <v>104</v>
      </c>
      <c r="C49" s="76"/>
      <c r="D49" s="76"/>
      <c r="E49" s="76"/>
      <c r="F49" s="76"/>
      <c r="G49" s="86">
        <v>12223.07</v>
      </c>
      <c r="H49" s="90">
        <v>256.89999999999998</v>
      </c>
      <c r="I49" s="86">
        <v>2117.61</v>
      </c>
      <c r="J49" s="86">
        <v>14597.58</v>
      </c>
    </row>
    <row r="50" spans="1:10" s="12" customFormat="1" ht="12" hidden="1" customHeight="1" outlineLevel="5" collapsed="1" x14ac:dyDescent="0.25">
      <c r="A50" s="83" t="s">
        <v>249</v>
      </c>
      <c r="B50" s="75" t="s">
        <v>89</v>
      </c>
      <c r="C50" s="76"/>
      <c r="D50" s="76"/>
      <c r="E50" s="76"/>
      <c r="F50" s="76"/>
      <c r="G50" s="86">
        <v>249986.01</v>
      </c>
      <c r="H50" s="86">
        <v>9955.39</v>
      </c>
      <c r="I50" s="86">
        <v>66642.210000000006</v>
      </c>
      <c r="J50" s="86">
        <v>326583.61</v>
      </c>
    </row>
    <row r="51" spans="1:10" s="12" customFormat="1" ht="12" hidden="1" customHeight="1" outlineLevel="4" collapsed="1" x14ac:dyDescent="0.25">
      <c r="A51" s="82" t="s">
        <v>250</v>
      </c>
      <c r="B51" s="76"/>
      <c r="C51" s="91"/>
      <c r="D51" s="91"/>
      <c r="E51" s="91"/>
      <c r="F51" s="91"/>
      <c r="G51" s="81">
        <v>559.57000000000005</v>
      </c>
      <c r="H51" s="81">
        <v>29.82</v>
      </c>
      <c r="I51" s="77">
        <v>9405.0300000000007</v>
      </c>
      <c r="J51" s="77">
        <v>9994.42</v>
      </c>
    </row>
    <row r="52" spans="1:10" s="12" customFormat="1" ht="12" hidden="1" customHeight="1" outlineLevel="5" collapsed="1" x14ac:dyDescent="0.25">
      <c r="A52" s="83" t="s">
        <v>251</v>
      </c>
      <c r="B52" s="76"/>
      <c r="C52" s="91"/>
      <c r="D52" s="91"/>
      <c r="E52" s="91"/>
      <c r="F52" s="91"/>
      <c r="G52" s="81">
        <v>559.57000000000005</v>
      </c>
      <c r="H52" s="81">
        <v>29.82</v>
      </c>
      <c r="I52" s="77">
        <v>9405.0300000000007</v>
      </c>
      <c r="J52" s="77">
        <v>9994.42</v>
      </c>
    </row>
    <row r="53" spans="1:10" s="12" customFormat="1" ht="24" hidden="1" customHeight="1" outlineLevel="6" x14ac:dyDescent="0.25">
      <c r="A53" s="84" t="s">
        <v>252</v>
      </c>
      <c r="B53" s="75" t="s">
        <v>81</v>
      </c>
      <c r="C53" s="76"/>
      <c r="D53" s="76"/>
      <c r="E53" s="76"/>
      <c r="F53" s="76"/>
      <c r="G53" s="90">
        <v>499.9</v>
      </c>
      <c r="H53" s="85">
        <v>29.75</v>
      </c>
      <c r="I53" s="85">
        <v>275.63</v>
      </c>
      <c r="J53" s="85">
        <v>805.28</v>
      </c>
    </row>
    <row r="54" spans="1:10" s="12" customFormat="1" ht="24" hidden="1" customHeight="1" outlineLevel="6" collapsed="1" x14ac:dyDescent="0.25">
      <c r="A54" s="84" t="s">
        <v>253</v>
      </c>
      <c r="B54" s="76"/>
      <c r="C54" s="91"/>
      <c r="D54" s="91"/>
      <c r="E54" s="91"/>
      <c r="F54" s="91"/>
      <c r="G54" s="81">
        <v>1.47</v>
      </c>
      <c r="H54" s="81">
        <v>7.0000000000000007E-2</v>
      </c>
      <c r="I54" s="88">
        <v>9129.4</v>
      </c>
      <c r="J54" s="77">
        <v>9130.94</v>
      </c>
    </row>
    <row r="55" spans="1:10" s="12" customFormat="1" ht="24" hidden="1" customHeight="1" outlineLevel="7" x14ac:dyDescent="0.25">
      <c r="A55" s="93" t="s">
        <v>253</v>
      </c>
      <c r="B55" s="75" t="s">
        <v>83</v>
      </c>
      <c r="C55" s="76"/>
      <c r="D55" s="76"/>
      <c r="E55" s="76"/>
      <c r="F55" s="76"/>
      <c r="G55" s="90">
        <v>0.2</v>
      </c>
      <c r="H55" s="76"/>
      <c r="I55" s="85">
        <v>228.21</v>
      </c>
      <c r="J55" s="85">
        <v>228.41</v>
      </c>
    </row>
    <row r="56" spans="1:10" s="12" customFormat="1" ht="24" hidden="1" customHeight="1" outlineLevel="7" collapsed="1" x14ac:dyDescent="0.25">
      <c r="A56" s="93" t="s">
        <v>253</v>
      </c>
      <c r="B56" s="75" t="s">
        <v>75</v>
      </c>
      <c r="C56" s="76"/>
      <c r="D56" s="76"/>
      <c r="E56" s="76"/>
      <c r="F56" s="76"/>
      <c r="G56" s="85">
        <v>1.27</v>
      </c>
      <c r="H56" s="85">
        <v>7.0000000000000007E-2</v>
      </c>
      <c r="I56" s="86">
        <v>8901.19</v>
      </c>
      <c r="J56" s="86">
        <v>8902.5300000000007</v>
      </c>
    </row>
    <row r="57" spans="1:10" s="12" customFormat="1" ht="12" hidden="1" customHeight="1" outlineLevel="6" collapsed="1" x14ac:dyDescent="0.25">
      <c r="A57" s="84" t="s">
        <v>254</v>
      </c>
      <c r="B57" s="75" t="s">
        <v>77</v>
      </c>
      <c r="C57" s="76"/>
      <c r="D57" s="76"/>
      <c r="E57" s="76"/>
      <c r="F57" s="76"/>
      <c r="G57" s="90">
        <v>58.2</v>
      </c>
      <c r="H57" s="76"/>
      <c r="I57" s="76"/>
      <c r="J57" s="90">
        <v>58.2</v>
      </c>
    </row>
    <row r="58" spans="1:10" s="12" customFormat="1" ht="12" hidden="1" customHeight="1" outlineLevel="4" collapsed="1" x14ac:dyDescent="0.25">
      <c r="A58" s="82" t="s">
        <v>255</v>
      </c>
      <c r="B58" s="76"/>
      <c r="C58" s="91"/>
      <c r="D58" s="91"/>
      <c r="E58" s="91"/>
      <c r="F58" s="91"/>
      <c r="G58" s="77">
        <v>79498.59</v>
      </c>
      <c r="H58" s="77">
        <v>1236.19</v>
      </c>
      <c r="I58" s="77">
        <v>11010.84</v>
      </c>
      <c r="J58" s="77">
        <v>91745.62</v>
      </c>
    </row>
    <row r="59" spans="1:10" s="12" customFormat="1" ht="12" hidden="1" customHeight="1" outlineLevel="5" collapsed="1" x14ac:dyDescent="0.25">
      <c r="A59" s="83" t="s">
        <v>256</v>
      </c>
      <c r="B59" s="76"/>
      <c r="C59" s="91"/>
      <c r="D59" s="91"/>
      <c r="E59" s="91"/>
      <c r="F59" s="91"/>
      <c r="G59" s="88">
        <v>35540.199999999997</v>
      </c>
      <c r="H59" s="91"/>
      <c r="I59" s="81">
        <v>0.73</v>
      </c>
      <c r="J59" s="77">
        <v>35540.93</v>
      </c>
    </row>
    <row r="60" spans="1:10" s="12" customFormat="1" ht="12" hidden="1" customHeight="1" outlineLevel="6" collapsed="1" x14ac:dyDescent="0.25">
      <c r="A60" s="84" t="s">
        <v>257</v>
      </c>
      <c r="B60" s="75" t="s">
        <v>68</v>
      </c>
      <c r="C60" s="76"/>
      <c r="D60" s="76"/>
      <c r="E60" s="76"/>
      <c r="F60" s="76"/>
      <c r="G60" s="87">
        <v>35540.199999999997</v>
      </c>
      <c r="H60" s="76"/>
      <c r="I60" s="85">
        <v>0.73</v>
      </c>
      <c r="J60" s="86">
        <v>35540.93</v>
      </c>
    </row>
    <row r="61" spans="1:10" s="12" customFormat="1" ht="12" hidden="1" customHeight="1" outlineLevel="5" collapsed="1" x14ac:dyDescent="0.25">
      <c r="A61" s="83" t="s">
        <v>258</v>
      </c>
      <c r="B61" s="76"/>
      <c r="C61" s="91"/>
      <c r="D61" s="91"/>
      <c r="E61" s="91"/>
      <c r="F61" s="91"/>
      <c r="G61" s="77">
        <v>43958.39</v>
      </c>
      <c r="H61" s="77">
        <v>1236.19</v>
      </c>
      <c r="I61" s="77">
        <v>11010.11</v>
      </c>
      <c r="J61" s="77">
        <v>56204.69</v>
      </c>
    </row>
    <row r="62" spans="1:10" s="12" customFormat="1" ht="12" hidden="1" customHeight="1" outlineLevel="6" collapsed="1" x14ac:dyDescent="0.25">
      <c r="A62" s="84" t="s">
        <v>259</v>
      </c>
      <c r="B62" s="76"/>
      <c r="C62" s="91"/>
      <c r="D62" s="91"/>
      <c r="E62" s="91"/>
      <c r="F62" s="91"/>
      <c r="G62" s="77">
        <v>33714.629999999997</v>
      </c>
      <c r="H62" s="81">
        <v>917.97</v>
      </c>
      <c r="I62" s="77">
        <v>8780.82</v>
      </c>
      <c r="J62" s="77">
        <v>43413.42</v>
      </c>
    </row>
    <row r="63" spans="1:10" s="12" customFormat="1" ht="12" hidden="1" customHeight="1" outlineLevel="7" x14ac:dyDescent="0.25">
      <c r="A63" s="93" t="s">
        <v>260</v>
      </c>
      <c r="B63" s="76"/>
      <c r="C63" s="91"/>
      <c r="D63" s="91"/>
      <c r="E63" s="91"/>
      <c r="F63" s="91"/>
      <c r="G63" s="77">
        <v>33714.629999999997</v>
      </c>
      <c r="H63" s="81">
        <v>917.97</v>
      </c>
      <c r="I63" s="77">
        <v>8780.82</v>
      </c>
      <c r="J63" s="77">
        <v>43413.42</v>
      </c>
    </row>
    <row r="64" spans="1:10" s="12" customFormat="1" ht="12" hidden="1" customHeight="1" outlineLevel="7" x14ac:dyDescent="0.25">
      <c r="A64" s="94" t="s">
        <v>260</v>
      </c>
      <c r="B64" s="75" t="s">
        <v>108</v>
      </c>
      <c r="C64" s="76"/>
      <c r="D64" s="76"/>
      <c r="E64" s="76"/>
      <c r="F64" s="76"/>
      <c r="G64" s="86">
        <v>11965.71</v>
      </c>
      <c r="H64" s="85">
        <v>270.32</v>
      </c>
      <c r="I64" s="86">
        <v>4491.99</v>
      </c>
      <c r="J64" s="86">
        <v>16728.02</v>
      </c>
    </row>
    <row r="65" spans="1:10" s="12" customFormat="1" ht="12" hidden="1" customHeight="1" outlineLevel="7" collapsed="1" x14ac:dyDescent="0.25">
      <c r="A65" s="94" t="s">
        <v>260</v>
      </c>
      <c r="B65" s="75" t="s">
        <v>109</v>
      </c>
      <c r="C65" s="76"/>
      <c r="D65" s="76"/>
      <c r="E65" s="76"/>
      <c r="F65" s="76"/>
      <c r="G65" s="86">
        <v>21748.92</v>
      </c>
      <c r="H65" s="85">
        <v>647.65</v>
      </c>
      <c r="I65" s="86">
        <v>4288.83</v>
      </c>
      <c r="J65" s="87">
        <v>26685.4</v>
      </c>
    </row>
    <row r="66" spans="1:10" s="12" customFormat="1" ht="12" hidden="1" customHeight="1" outlineLevel="6" x14ac:dyDescent="0.25">
      <c r="A66" s="84" t="s">
        <v>261</v>
      </c>
      <c r="B66" s="75" t="s">
        <v>107</v>
      </c>
      <c r="C66" s="76"/>
      <c r="D66" s="76"/>
      <c r="E66" s="76"/>
      <c r="F66" s="76"/>
      <c r="G66" s="86">
        <v>10243.76</v>
      </c>
      <c r="H66" s="85">
        <v>318.22000000000003</v>
      </c>
      <c r="I66" s="86">
        <v>2229.29</v>
      </c>
      <c r="J66" s="86">
        <v>12791.27</v>
      </c>
    </row>
    <row r="67" spans="1:10" ht="12" customHeight="1" outlineLevel="3" collapsed="1" x14ac:dyDescent="0.25">
      <c r="A67" s="80" t="s">
        <v>262</v>
      </c>
      <c r="B67" s="76"/>
      <c r="C67" s="91"/>
      <c r="D67" s="91"/>
      <c r="E67" s="91"/>
      <c r="F67" s="91"/>
      <c r="G67" s="77">
        <v>2558233.71</v>
      </c>
      <c r="H67" s="77">
        <v>978686.63</v>
      </c>
      <c r="I67" s="77">
        <v>2499210.44</v>
      </c>
      <c r="J67" s="77">
        <v>6036130.7800000003</v>
      </c>
    </row>
    <row r="68" spans="1:10" s="12" customFormat="1" ht="12" hidden="1" customHeight="1" outlineLevel="4" collapsed="1" x14ac:dyDescent="0.25">
      <c r="A68" s="82" t="s">
        <v>263</v>
      </c>
      <c r="B68" s="76"/>
      <c r="C68" s="91"/>
      <c r="D68" s="91"/>
      <c r="E68" s="91"/>
      <c r="F68" s="91"/>
      <c r="G68" s="77">
        <v>680457.55</v>
      </c>
      <c r="H68" s="77">
        <v>22172.77</v>
      </c>
      <c r="I68" s="77">
        <v>172110.36</v>
      </c>
      <c r="J68" s="77">
        <v>874740.68</v>
      </c>
    </row>
    <row r="69" spans="1:10" s="12" customFormat="1" ht="12" hidden="1" customHeight="1" outlineLevel="5" collapsed="1" x14ac:dyDescent="0.25">
      <c r="A69" s="83" t="s">
        <v>264</v>
      </c>
      <c r="B69" s="76"/>
      <c r="C69" s="91"/>
      <c r="D69" s="91"/>
      <c r="E69" s="91"/>
      <c r="F69" s="91"/>
      <c r="G69" s="77">
        <v>83504.14</v>
      </c>
      <c r="H69" s="77">
        <v>2112.16</v>
      </c>
      <c r="I69" s="77">
        <v>15960.61</v>
      </c>
      <c r="J69" s="77">
        <v>101576.91</v>
      </c>
    </row>
    <row r="70" spans="1:10" s="12" customFormat="1" ht="12" hidden="1" customHeight="1" outlineLevel="6" x14ac:dyDescent="0.25">
      <c r="A70" s="84" t="s">
        <v>264</v>
      </c>
      <c r="B70" s="75" t="s">
        <v>160</v>
      </c>
      <c r="C70" s="76"/>
      <c r="D70" s="76"/>
      <c r="E70" s="76"/>
      <c r="F70" s="76"/>
      <c r="G70" s="86">
        <v>6671.44</v>
      </c>
      <c r="H70" s="85">
        <v>102.64</v>
      </c>
      <c r="I70" s="85">
        <v>961.84</v>
      </c>
      <c r="J70" s="86">
        <v>7735.92</v>
      </c>
    </row>
    <row r="71" spans="1:10" s="12" customFormat="1" ht="12" hidden="1" customHeight="1" outlineLevel="6" x14ac:dyDescent="0.25">
      <c r="A71" s="84" t="s">
        <v>264</v>
      </c>
      <c r="B71" s="75" t="s">
        <v>162</v>
      </c>
      <c r="C71" s="76"/>
      <c r="D71" s="76"/>
      <c r="E71" s="76"/>
      <c r="F71" s="76"/>
      <c r="G71" s="86">
        <v>34149.760000000002</v>
      </c>
      <c r="H71" s="85">
        <v>546.83000000000004</v>
      </c>
      <c r="I71" s="87">
        <v>4866.3</v>
      </c>
      <c r="J71" s="86">
        <v>39562.89</v>
      </c>
    </row>
    <row r="72" spans="1:10" s="12" customFormat="1" ht="12" hidden="1" customHeight="1" outlineLevel="6" x14ac:dyDescent="0.25">
      <c r="A72" s="84" t="s">
        <v>264</v>
      </c>
      <c r="B72" s="75" t="s">
        <v>163</v>
      </c>
      <c r="C72" s="76"/>
      <c r="D72" s="76"/>
      <c r="E72" s="76"/>
      <c r="F72" s="76"/>
      <c r="G72" s="86">
        <v>39841.07</v>
      </c>
      <c r="H72" s="86">
        <v>1291.77</v>
      </c>
      <c r="I72" s="86">
        <v>8849.48</v>
      </c>
      <c r="J72" s="86">
        <v>49982.32</v>
      </c>
    </row>
    <row r="73" spans="1:10" s="12" customFormat="1" ht="12" hidden="1" customHeight="1" outlineLevel="6" collapsed="1" x14ac:dyDescent="0.25">
      <c r="A73" s="84" t="s">
        <v>264</v>
      </c>
      <c r="B73" s="75" t="s">
        <v>164</v>
      </c>
      <c r="C73" s="76"/>
      <c r="D73" s="76"/>
      <c r="E73" s="76"/>
      <c r="F73" s="76"/>
      <c r="G73" s="86">
        <v>2841.87</v>
      </c>
      <c r="H73" s="85">
        <v>170.92</v>
      </c>
      <c r="I73" s="86">
        <v>1282.99</v>
      </c>
      <c r="J73" s="86">
        <v>4295.78</v>
      </c>
    </row>
    <row r="74" spans="1:10" s="12" customFormat="1" ht="12" hidden="1" customHeight="1" outlineLevel="5" collapsed="1" x14ac:dyDescent="0.25">
      <c r="A74" s="83" t="s">
        <v>265</v>
      </c>
      <c r="B74" s="76"/>
      <c r="C74" s="91"/>
      <c r="D74" s="91"/>
      <c r="E74" s="91"/>
      <c r="F74" s="91"/>
      <c r="G74" s="77">
        <v>150119.81</v>
      </c>
      <c r="H74" s="77">
        <v>4329.24</v>
      </c>
      <c r="I74" s="77">
        <v>30419.97</v>
      </c>
      <c r="J74" s="77">
        <v>184869.02</v>
      </c>
    </row>
    <row r="75" spans="1:10" s="12" customFormat="1" ht="12" hidden="1" customHeight="1" outlineLevel="6" x14ac:dyDescent="0.25">
      <c r="A75" s="84" t="s">
        <v>266</v>
      </c>
      <c r="B75" s="75" t="s">
        <v>180</v>
      </c>
      <c r="C75" s="76"/>
      <c r="D75" s="76"/>
      <c r="E75" s="76"/>
      <c r="F75" s="76"/>
      <c r="G75" s="86">
        <v>15540.07</v>
      </c>
      <c r="H75" s="85">
        <v>503.24</v>
      </c>
      <c r="I75" s="86">
        <v>3762.43</v>
      </c>
      <c r="J75" s="86">
        <v>19805.740000000002</v>
      </c>
    </row>
    <row r="76" spans="1:10" s="12" customFormat="1" ht="12" hidden="1" customHeight="1" outlineLevel="6" collapsed="1" x14ac:dyDescent="0.25">
      <c r="A76" s="84" t="s">
        <v>267</v>
      </c>
      <c r="B76" s="75" t="s">
        <v>181</v>
      </c>
      <c r="C76" s="76"/>
      <c r="D76" s="76"/>
      <c r="E76" s="76"/>
      <c r="F76" s="76"/>
      <c r="G76" s="86">
        <v>134579.74</v>
      </c>
      <c r="H76" s="95">
        <v>3826</v>
      </c>
      <c r="I76" s="86">
        <v>26657.54</v>
      </c>
      <c r="J76" s="86">
        <v>165063.28</v>
      </c>
    </row>
    <row r="77" spans="1:10" s="12" customFormat="1" ht="12" hidden="1" customHeight="1" outlineLevel="5" collapsed="1" x14ac:dyDescent="0.25">
      <c r="A77" s="83" t="s">
        <v>268</v>
      </c>
      <c r="B77" s="76"/>
      <c r="C77" s="91"/>
      <c r="D77" s="91"/>
      <c r="E77" s="91"/>
      <c r="F77" s="91"/>
      <c r="G77" s="88">
        <v>446833.6</v>
      </c>
      <c r="H77" s="77">
        <v>15731.37</v>
      </c>
      <c r="I77" s="77">
        <v>125729.78</v>
      </c>
      <c r="J77" s="77">
        <v>588294.75</v>
      </c>
    </row>
    <row r="78" spans="1:10" s="12" customFormat="1" ht="12" hidden="1" customHeight="1" outlineLevel="6" collapsed="1" x14ac:dyDescent="0.25">
      <c r="A78" s="84" t="s">
        <v>269</v>
      </c>
      <c r="B78" s="76"/>
      <c r="C78" s="91"/>
      <c r="D78" s="91"/>
      <c r="E78" s="91"/>
      <c r="F78" s="91"/>
      <c r="G78" s="77">
        <v>135715.22</v>
      </c>
      <c r="H78" s="77">
        <v>6179.08</v>
      </c>
      <c r="I78" s="77">
        <v>40984.410000000003</v>
      </c>
      <c r="J78" s="77">
        <v>182878.71</v>
      </c>
    </row>
    <row r="79" spans="1:10" s="12" customFormat="1" ht="12" hidden="1" customHeight="1" outlineLevel="7" x14ac:dyDescent="0.25">
      <c r="A79" s="93" t="s">
        <v>269</v>
      </c>
      <c r="B79" s="75" t="s">
        <v>152</v>
      </c>
      <c r="C79" s="76"/>
      <c r="D79" s="76"/>
      <c r="E79" s="76"/>
      <c r="F79" s="76"/>
      <c r="G79" s="86">
        <v>11676.28</v>
      </c>
      <c r="H79" s="85">
        <v>452.63</v>
      </c>
      <c r="I79" s="86">
        <v>2999.14</v>
      </c>
      <c r="J79" s="86">
        <v>15128.05</v>
      </c>
    </row>
    <row r="80" spans="1:10" s="12" customFormat="1" ht="12" hidden="1" customHeight="1" outlineLevel="7" x14ac:dyDescent="0.25">
      <c r="A80" s="93" t="s">
        <v>269</v>
      </c>
      <c r="B80" s="75" t="s">
        <v>168</v>
      </c>
      <c r="C80" s="76"/>
      <c r="D80" s="76"/>
      <c r="E80" s="76"/>
      <c r="F80" s="76"/>
      <c r="G80" s="86">
        <v>31805.56</v>
      </c>
      <c r="H80" s="86">
        <v>2819.78</v>
      </c>
      <c r="I80" s="86">
        <v>14650.58</v>
      </c>
      <c r="J80" s="86">
        <v>49275.92</v>
      </c>
    </row>
    <row r="81" spans="1:10" s="12" customFormat="1" ht="12" hidden="1" customHeight="1" outlineLevel="7" x14ac:dyDescent="0.25">
      <c r="A81" s="93" t="s">
        <v>269</v>
      </c>
      <c r="B81" s="75" t="s">
        <v>172</v>
      </c>
      <c r="C81" s="76"/>
      <c r="D81" s="76"/>
      <c r="E81" s="76"/>
      <c r="F81" s="76"/>
      <c r="G81" s="86">
        <v>92153.42</v>
      </c>
      <c r="H81" s="87">
        <v>2898.1</v>
      </c>
      <c r="I81" s="86">
        <v>23304.93</v>
      </c>
      <c r="J81" s="86">
        <v>118356.45</v>
      </c>
    </row>
    <row r="82" spans="1:10" s="12" customFormat="1" ht="12" hidden="1" customHeight="1" outlineLevel="7" collapsed="1" x14ac:dyDescent="0.25">
      <c r="A82" s="93" t="s">
        <v>269</v>
      </c>
      <c r="B82" s="75" t="s">
        <v>177</v>
      </c>
      <c r="C82" s="76"/>
      <c r="D82" s="76"/>
      <c r="E82" s="76"/>
      <c r="F82" s="76"/>
      <c r="G82" s="85">
        <v>79.959999999999994</v>
      </c>
      <c r="H82" s="85">
        <v>8.57</v>
      </c>
      <c r="I82" s="85">
        <v>29.76</v>
      </c>
      <c r="J82" s="85">
        <v>118.29</v>
      </c>
    </row>
    <row r="83" spans="1:10" s="12" customFormat="1" ht="12" hidden="1" customHeight="1" outlineLevel="6" collapsed="1" x14ac:dyDescent="0.25">
      <c r="A83" s="84" t="s">
        <v>176</v>
      </c>
      <c r="B83" s="76"/>
      <c r="C83" s="91"/>
      <c r="D83" s="91"/>
      <c r="E83" s="91"/>
      <c r="F83" s="91"/>
      <c r="G83" s="77">
        <v>3057.68</v>
      </c>
      <c r="H83" s="81">
        <v>88.84</v>
      </c>
      <c r="I83" s="81">
        <v>887.64</v>
      </c>
      <c r="J83" s="77">
        <v>4034.16</v>
      </c>
    </row>
    <row r="84" spans="1:10" s="12" customFormat="1" ht="12" hidden="1" customHeight="1" outlineLevel="7" x14ac:dyDescent="0.25">
      <c r="A84" s="93" t="s">
        <v>176</v>
      </c>
      <c r="B84" s="75" t="s">
        <v>159</v>
      </c>
      <c r="C84" s="76"/>
      <c r="D84" s="76"/>
      <c r="E84" s="76"/>
      <c r="F84" s="76"/>
      <c r="G84" s="86">
        <v>2959.81</v>
      </c>
      <c r="H84" s="85">
        <v>78.33</v>
      </c>
      <c r="I84" s="90">
        <v>851.2</v>
      </c>
      <c r="J84" s="86">
        <v>3889.34</v>
      </c>
    </row>
    <row r="85" spans="1:10" s="12" customFormat="1" ht="12" hidden="1" customHeight="1" outlineLevel="7" collapsed="1" x14ac:dyDescent="0.25">
      <c r="A85" s="93" t="s">
        <v>176</v>
      </c>
      <c r="B85" s="75" t="s">
        <v>176</v>
      </c>
      <c r="C85" s="76"/>
      <c r="D85" s="76"/>
      <c r="E85" s="76"/>
      <c r="F85" s="76"/>
      <c r="G85" s="85">
        <v>97.87</v>
      </c>
      <c r="H85" s="85">
        <v>10.51</v>
      </c>
      <c r="I85" s="85">
        <v>36.44</v>
      </c>
      <c r="J85" s="85">
        <v>144.82</v>
      </c>
    </row>
    <row r="86" spans="1:10" s="12" customFormat="1" ht="12" hidden="1" customHeight="1" outlineLevel="6" collapsed="1" x14ac:dyDescent="0.25">
      <c r="A86" s="84" t="s">
        <v>270</v>
      </c>
      <c r="B86" s="76"/>
      <c r="C86" s="91"/>
      <c r="D86" s="91"/>
      <c r="E86" s="91"/>
      <c r="F86" s="91"/>
      <c r="G86" s="77">
        <v>4807.67</v>
      </c>
      <c r="H86" s="81">
        <v>97.15</v>
      </c>
      <c r="I86" s="81">
        <v>546.08000000000004</v>
      </c>
      <c r="J86" s="88">
        <v>5450.9</v>
      </c>
    </row>
    <row r="87" spans="1:10" s="12" customFormat="1" ht="12" hidden="1" customHeight="1" outlineLevel="7" x14ac:dyDescent="0.25">
      <c r="A87" s="93" t="s">
        <v>270</v>
      </c>
      <c r="B87" s="75" t="s">
        <v>167</v>
      </c>
      <c r="C87" s="76"/>
      <c r="D87" s="76"/>
      <c r="E87" s="76"/>
      <c r="F87" s="76"/>
      <c r="G87" s="85">
        <v>51.61</v>
      </c>
      <c r="H87" s="90">
        <v>0.6</v>
      </c>
      <c r="I87" s="85">
        <v>35.71</v>
      </c>
      <c r="J87" s="85">
        <v>87.92</v>
      </c>
    </row>
    <row r="88" spans="1:10" s="12" customFormat="1" ht="12" hidden="1" customHeight="1" outlineLevel="7" collapsed="1" x14ac:dyDescent="0.25">
      <c r="A88" s="93" t="s">
        <v>270</v>
      </c>
      <c r="B88" s="75" t="s">
        <v>169</v>
      </c>
      <c r="C88" s="76"/>
      <c r="D88" s="76"/>
      <c r="E88" s="76"/>
      <c r="F88" s="76"/>
      <c r="G88" s="86">
        <v>4756.0600000000004</v>
      </c>
      <c r="H88" s="85">
        <v>96.55</v>
      </c>
      <c r="I88" s="85">
        <v>510.37</v>
      </c>
      <c r="J88" s="86">
        <v>5362.98</v>
      </c>
    </row>
    <row r="89" spans="1:10" s="12" customFormat="1" ht="12" hidden="1" customHeight="1" outlineLevel="6" x14ac:dyDescent="0.25">
      <c r="A89" s="84" t="s">
        <v>271</v>
      </c>
      <c r="B89" s="75" t="s">
        <v>165</v>
      </c>
      <c r="C89" s="76"/>
      <c r="D89" s="76"/>
      <c r="E89" s="76"/>
      <c r="F89" s="76"/>
      <c r="G89" s="86">
        <v>2394.42</v>
      </c>
      <c r="H89" s="85">
        <v>74.510000000000005</v>
      </c>
      <c r="I89" s="86">
        <v>1800.87</v>
      </c>
      <c r="J89" s="87">
        <v>4269.8</v>
      </c>
    </row>
    <row r="90" spans="1:10" s="12" customFormat="1" ht="12" hidden="1" customHeight="1" outlineLevel="6" x14ac:dyDescent="0.25">
      <c r="A90" s="84" t="s">
        <v>272</v>
      </c>
      <c r="B90" s="75" t="s">
        <v>195</v>
      </c>
      <c r="C90" s="76"/>
      <c r="D90" s="76"/>
      <c r="E90" s="76"/>
      <c r="F90" s="76"/>
      <c r="G90" s="86">
        <v>67642.78</v>
      </c>
      <c r="H90" s="86">
        <v>2814.67</v>
      </c>
      <c r="I90" s="86">
        <v>22284.42</v>
      </c>
      <c r="J90" s="86">
        <v>92741.87</v>
      </c>
    </row>
    <row r="91" spans="1:10" s="12" customFormat="1" ht="12" hidden="1" customHeight="1" outlineLevel="6" collapsed="1" x14ac:dyDescent="0.25">
      <c r="A91" s="84" t="s">
        <v>273</v>
      </c>
      <c r="B91" s="76"/>
      <c r="C91" s="91"/>
      <c r="D91" s="91"/>
      <c r="E91" s="91"/>
      <c r="F91" s="91"/>
      <c r="G91" s="77">
        <v>233215.83</v>
      </c>
      <c r="H91" s="77">
        <v>6477.12</v>
      </c>
      <c r="I91" s="77">
        <v>59226.36</v>
      </c>
      <c r="J91" s="77">
        <v>298919.31</v>
      </c>
    </row>
    <row r="92" spans="1:10" s="12" customFormat="1" ht="12" hidden="1" customHeight="1" outlineLevel="7" x14ac:dyDescent="0.25">
      <c r="A92" s="93" t="s">
        <v>274</v>
      </c>
      <c r="B92" s="76"/>
      <c r="C92" s="91"/>
      <c r="D92" s="91"/>
      <c r="E92" s="91"/>
      <c r="F92" s="91"/>
      <c r="G92" s="77">
        <v>41760.339999999997</v>
      </c>
      <c r="H92" s="77">
        <v>1249.04</v>
      </c>
      <c r="I92" s="77">
        <v>9957.9699999999993</v>
      </c>
      <c r="J92" s="77">
        <v>52967.35</v>
      </c>
    </row>
    <row r="93" spans="1:10" s="12" customFormat="1" ht="12" hidden="1" customHeight="1" outlineLevel="7" x14ac:dyDescent="0.25">
      <c r="A93" s="94" t="s">
        <v>274</v>
      </c>
      <c r="B93" s="75" t="s">
        <v>128</v>
      </c>
      <c r="C93" s="76"/>
      <c r="D93" s="76"/>
      <c r="E93" s="76"/>
      <c r="F93" s="76"/>
      <c r="G93" s="90">
        <v>985.4</v>
      </c>
      <c r="H93" s="85">
        <v>25.83</v>
      </c>
      <c r="I93" s="90">
        <v>173.7</v>
      </c>
      <c r="J93" s="86">
        <v>1184.93</v>
      </c>
    </row>
    <row r="94" spans="1:10" s="12" customFormat="1" ht="12" hidden="1" customHeight="1" outlineLevel="7" x14ac:dyDescent="0.25">
      <c r="A94" s="94" t="s">
        <v>274</v>
      </c>
      <c r="B94" s="75" t="s">
        <v>133</v>
      </c>
      <c r="C94" s="76"/>
      <c r="D94" s="76"/>
      <c r="E94" s="76"/>
      <c r="F94" s="76"/>
      <c r="G94" s="87">
        <v>34556.800000000003</v>
      </c>
      <c r="H94" s="86">
        <v>1053.8499999999999</v>
      </c>
      <c r="I94" s="86">
        <v>8319.85</v>
      </c>
      <c r="J94" s="87">
        <v>43930.5</v>
      </c>
    </row>
    <row r="95" spans="1:10" s="12" customFormat="1" ht="12" hidden="1" customHeight="1" outlineLevel="7" x14ac:dyDescent="0.25">
      <c r="A95" s="94" t="s">
        <v>274</v>
      </c>
      <c r="B95" s="75" t="s">
        <v>192</v>
      </c>
      <c r="C95" s="76"/>
      <c r="D95" s="76"/>
      <c r="E95" s="76"/>
      <c r="F95" s="76"/>
      <c r="G95" s="86">
        <v>4550.71</v>
      </c>
      <c r="H95" s="85">
        <v>115.51</v>
      </c>
      <c r="I95" s="86">
        <v>1042.3599999999999</v>
      </c>
      <c r="J95" s="86">
        <v>5708.58</v>
      </c>
    </row>
    <row r="96" spans="1:10" s="12" customFormat="1" ht="12" hidden="1" customHeight="1" outlineLevel="7" collapsed="1" x14ac:dyDescent="0.25">
      <c r="A96" s="94" t="s">
        <v>274</v>
      </c>
      <c r="B96" s="75" t="s">
        <v>129</v>
      </c>
      <c r="C96" s="76"/>
      <c r="D96" s="76"/>
      <c r="E96" s="76"/>
      <c r="F96" s="76"/>
      <c r="G96" s="86">
        <v>1667.43</v>
      </c>
      <c r="H96" s="85">
        <v>53.85</v>
      </c>
      <c r="I96" s="85">
        <v>422.06</v>
      </c>
      <c r="J96" s="86">
        <v>2143.34</v>
      </c>
    </row>
    <row r="97" spans="1:10" s="12" customFormat="1" ht="12" hidden="1" customHeight="1" outlineLevel="7" x14ac:dyDescent="0.25">
      <c r="A97" s="93" t="s">
        <v>194</v>
      </c>
      <c r="B97" s="76"/>
      <c r="C97" s="91"/>
      <c r="D97" s="91"/>
      <c r="E97" s="91"/>
      <c r="F97" s="91"/>
      <c r="G97" s="77">
        <v>191455.49</v>
      </c>
      <c r="H97" s="77">
        <v>5228.08</v>
      </c>
      <c r="I97" s="77">
        <v>49268.39</v>
      </c>
      <c r="J97" s="77">
        <v>245951.96</v>
      </c>
    </row>
    <row r="98" spans="1:10" s="12" customFormat="1" ht="12" hidden="1" customHeight="1" outlineLevel="7" x14ac:dyDescent="0.25">
      <c r="A98" s="94" t="s">
        <v>194</v>
      </c>
      <c r="B98" s="75" t="s">
        <v>161</v>
      </c>
      <c r="C98" s="76"/>
      <c r="D98" s="76"/>
      <c r="E98" s="76"/>
      <c r="F98" s="76"/>
      <c r="G98" s="85">
        <v>354.88</v>
      </c>
      <c r="H98" s="85">
        <v>7.69</v>
      </c>
      <c r="I98" s="85">
        <v>89.84</v>
      </c>
      <c r="J98" s="85">
        <v>452.41</v>
      </c>
    </row>
    <row r="99" spans="1:10" s="12" customFormat="1" ht="12" hidden="1" customHeight="1" outlineLevel="7" x14ac:dyDescent="0.25">
      <c r="A99" s="94" t="s">
        <v>194</v>
      </c>
      <c r="B99" s="75" t="s">
        <v>155</v>
      </c>
      <c r="C99" s="76"/>
      <c r="D99" s="76"/>
      <c r="E99" s="76"/>
      <c r="F99" s="76"/>
      <c r="G99" s="86">
        <v>5205.4399999999996</v>
      </c>
      <c r="H99" s="85">
        <v>187.06</v>
      </c>
      <c r="I99" s="87">
        <v>1107.5</v>
      </c>
      <c r="J99" s="95">
        <v>6500</v>
      </c>
    </row>
    <row r="100" spans="1:10" s="12" customFormat="1" ht="12" hidden="1" customHeight="1" outlineLevel="7" x14ac:dyDescent="0.25">
      <c r="A100" s="94" t="s">
        <v>194</v>
      </c>
      <c r="B100" s="75" t="s">
        <v>190</v>
      </c>
      <c r="C100" s="76"/>
      <c r="D100" s="76"/>
      <c r="E100" s="76"/>
      <c r="F100" s="76"/>
      <c r="G100" s="85">
        <v>859.28</v>
      </c>
      <c r="H100" s="85">
        <v>35.770000000000003</v>
      </c>
      <c r="I100" s="85">
        <v>250.28</v>
      </c>
      <c r="J100" s="86">
        <v>1145.33</v>
      </c>
    </row>
    <row r="101" spans="1:10" s="12" customFormat="1" ht="12" hidden="1" customHeight="1" outlineLevel="7" x14ac:dyDescent="0.25">
      <c r="A101" s="94" t="s">
        <v>194</v>
      </c>
      <c r="B101" s="75" t="s">
        <v>191</v>
      </c>
      <c r="C101" s="76"/>
      <c r="D101" s="76"/>
      <c r="E101" s="76"/>
      <c r="F101" s="76"/>
      <c r="G101" s="87">
        <v>140097.1</v>
      </c>
      <c r="H101" s="86">
        <v>3636.56</v>
      </c>
      <c r="I101" s="86">
        <v>33349.67</v>
      </c>
      <c r="J101" s="86">
        <v>177083.33</v>
      </c>
    </row>
    <row r="102" spans="1:10" s="12" customFormat="1" ht="12" hidden="1" customHeight="1" outlineLevel="7" x14ac:dyDescent="0.25">
      <c r="A102" s="94" t="s">
        <v>194</v>
      </c>
      <c r="B102" s="75" t="s">
        <v>156</v>
      </c>
      <c r="C102" s="76"/>
      <c r="D102" s="76"/>
      <c r="E102" s="76"/>
      <c r="F102" s="76"/>
      <c r="G102" s="85">
        <v>276.19</v>
      </c>
      <c r="H102" s="85">
        <v>15.19</v>
      </c>
      <c r="I102" s="90">
        <v>236.7</v>
      </c>
      <c r="J102" s="85">
        <v>528.08000000000004</v>
      </c>
    </row>
    <row r="103" spans="1:10" s="12" customFormat="1" ht="12" hidden="1" customHeight="1" outlineLevel="7" collapsed="1" x14ac:dyDescent="0.25">
      <c r="A103" s="94" t="s">
        <v>194</v>
      </c>
      <c r="B103" s="75" t="s">
        <v>194</v>
      </c>
      <c r="C103" s="76"/>
      <c r="D103" s="76"/>
      <c r="E103" s="76"/>
      <c r="F103" s="76"/>
      <c r="G103" s="87">
        <v>44662.6</v>
      </c>
      <c r="H103" s="86">
        <v>1345.81</v>
      </c>
      <c r="I103" s="87">
        <v>14234.4</v>
      </c>
      <c r="J103" s="86">
        <v>60242.81</v>
      </c>
    </row>
    <row r="104" spans="1:10" s="12" customFormat="1" ht="12" hidden="1" customHeight="1" outlineLevel="4" x14ac:dyDescent="0.25">
      <c r="A104" s="82" t="s">
        <v>275</v>
      </c>
      <c r="B104" s="75" t="s">
        <v>122</v>
      </c>
      <c r="C104" s="76"/>
      <c r="D104" s="76"/>
      <c r="E104" s="76"/>
      <c r="F104" s="76"/>
      <c r="G104" s="86">
        <v>18989.86</v>
      </c>
      <c r="H104" s="85">
        <v>279.02999999999997</v>
      </c>
      <c r="I104" s="86">
        <v>1564.45</v>
      </c>
      <c r="J104" s="86">
        <v>20833.34</v>
      </c>
    </row>
    <row r="105" spans="1:10" s="12" customFormat="1" ht="12" hidden="1" customHeight="1" outlineLevel="4" collapsed="1" x14ac:dyDescent="0.25">
      <c r="A105" s="82" t="s">
        <v>138</v>
      </c>
      <c r="B105" s="76"/>
      <c r="C105" s="91"/>
      <c r="D105" s="91"/>
      <c r="E105" s="91"/>
      <c r="F105" s="91"/>
      <c r="G105" s="81">
        <v>300.58</v>
      </c>
      <c r="H105" s="81">
        <v>7.18</v>
      </c>
      <c r="I105" s="81">
        <v>81.38</v>
      </c>
      <c r="J105" s="81">
        <v>389.14</v>
      </c>
    </row>
    <row r="106" spans="1:10" s="12" customFormat="1" ht="12" hidden="1" customHeight="1" outlineLevel="5" x14ac:dyDescent="0.25">
      <c r="A106" s="83" t="s">
        <v>138</v>
      </c>
      <c r="B106" s="75" t="s">
        <v>141</v>
      </c>
      <c r="C106" s="76"/>
      <c r="D106" s="76"/>
      <c r="E106" s="76"/>
      <c r="F106" s="76"/>
      <c r="G106" s="85">
        <v>198.11</v>
      </c>
      <c r="H106" s="85">
        <v>4.7300000000000004</v>
      </c>
      <c r="I106" s="85">
        <v>53.64</v>
      </c>
      <c r="J106" s="85">
        <v>256.48</v>
      </c>
    </row>
    <row r="107" spans="1:10" s="12" customFormat="1" ht="12" hidden="1" customHeight="1" outlineLevel="5" collapsed="1" x14ac:dyDescent="0.25">
      <c r="A107" s="83" t="s">
        <v>138</v>
      </c>
      <c r="B107" s="75" t="s">
        <v>145</v>
      </c>
      <c r="C107" s="76"/>
      <c r="D107" s="76"/>
      <c r="E107" s="76"/>
      <c r="F107" s="76"/>
      <c r="G107" s="85">
        <v>102.47</v>
      </c>
      <c r="H107" s="85">
        <v>2.4500000000000002</v>
      </c>
      <c r="I107" s="85">
        <v>27.74</v>
      </c>
      <c r="J107" s="85">
        <v>132.66</v>
      </c>
    </row>
    <row r="108" spans="1:10" s="12" customFormat="1" ht="12" hidden="1" customHeight="1" outlineLevel="4" collapsed="1" x14ac:dyDescent="0.25">
      <c r="A108" s="82" t="s">
        <v>276</v>
      </c>
      <c r="B108" s="76"/>
      <c r="C108" s="91"/>
      <c r="D108" s="91"/>
      <c r="E108" s="91"/>
      <c r="F108" s="91"/>
      <c r="G108" s="77">
        <v>85494.19</v>
      </c>
      <c r="H108" s="77">
        <v>2466.37</v>
      </c>
      <c r="I108" s="77">
        <v>17497.37</v>
      </c>
      <c r="J108" s="77">
        <v>105457.93</v>
      </c>
    </row>
    <row r="109" spans="1:10" s="12" customFormat="1" ht="12" hidden="1" customHeight="1" outlineLevel="5" collapsed="1" x14ac:dyDescent="0.25">
      <c r="A109" s="83" t="s">
        <v>179</v>
      </c>
      <c r="B109" s="75" t="s">
        <v>179</v>
      </c>
      <c r="C109" s="76"/>
      <c r="D109" s="76"/>
      <c r="E109" s="76"/>
      <c r="F109" s="76"/>
      <c r="G109" s="86">
        <v>85494.19</v>
      </c>
      <c r="H109" s="86">
        <v>2466.37</v>
      </c>
      <c r="I109" s="86">
        <v>17497.37</v>
      </c>
      <c r="J109" s="86">
        <v>105457.93</v>
      </c>
    </row>
    <row r="110" spans="1:10" s="12" customFormat="1" ht="12" hidden="1" customHeight="1" outlineLevel="4" collapsed="1" x14ac:dyDescent="0.25">
      <c r="A110" s="82" t="s">
        <v>277</v>
      </c>
      <c r="B110" s="76"/>
      <c r="C110" s="91"/>
      <c r="D110" s="91"/>
      <c r="E110" s="91"/>
      <c r="F110" s="91"/>
      <c r="G110" s="77">
        <v>31263.38</v>
      </c>
      <c r="H110" s="77">
        <v>1726.89</v>
      </c>
      <c r="I110" s="77">
        <v>8655.52</v>
      </c>
      <c r="J110" s="77">
        <v>41645.79</v>
      </c>
    </row>
    <row r="111" spans="1:10" s="12" customFormat="1" ht="12" hidden="1" customHeight="1" outlineLevel="5" collapsed="1" x14ac:dyDescent="0.25">
      <c r="A111" s="83" t="s">
        <v>278</v>
      </c>
      <c r="B111" s="76"/>
      <c r="C111" s="91"/>
      <c r="D111" s="91"/>
      <c r="E111" s="91"/>
      <c r="F111" s="91"/>
      <c r="G111" s="77">
        <v>31263.38</v>
      </c>
      <c r="H111" s="77">
        <v>1726.89</v>
      </c>
      <c r="I111" s="77">
        <v>8655.52</v>
      </c>
      <c r="J111" s="77">
        <v>41645.79</v>
      </c>
    </row>
    <row r="112" spans="1:10" s="12" customFormat="1" ht="12" hidden="1" customHeight="1" outlineLevel="6" collapsed="1" x14ac:dyDescent="0.25">
      <c r="A112" s="84" t="s">
        <v>149</v>
      </c>
      <c r="B112" s="76"/>
      <c r="C112" s="91"/>
      <c r="D112" s="91"/>
      <c r="E112" s="91"/>
      <c r="F112" s="91"/>
      <c r="G112" s="77">
        <v>2597.0300000000002</v>
      </c>
      <c r="H112" s="89">
        <v>140.6</v>
      </c>
      <c r="I112" s="81">
        <v>732.58</v>
      </c>
      <c r="J112" s="77">
        <v>3470.21</v>
      </c>
    </row>
    <row r="113" spans="1:10" s="12" customFormat="1" ht="12" hidden="1" customHeight="1" outlineLevel="7" collapsed="1" x14ac:dyDescent="0.25">
      <c r="A113" s="93" t="s">
        <v>279</v>
      </c>
      <c r="B113" s="75" t="s">
        <v>149</v>
      </c>
      <c r="C113" s="76"/>
      <c r="D113" s="76"/>
      <c r="E113" s="76"/>
      <c r="F113" s="76"/>
      <c r="G113" s="86">
        <v>2597.0300000000002</v>
      </c>
      <c r="H113" s="90">
        <v>140.6</v>
      </c>
      <c r="I113" s="85">
        <v>732.58</v>
      </c>
      <c r="J113" s="86">
        <v>3470.21</v>
      </c>
    </row>
    <row r="114" spans="1:10" s="12" customFormat="1" ht="12" hidden="1" customHeight="1" outlineLevel="6" collapsed="1" x14ac:dyDescent="0.25">
      <c r="A114" s="84" t="s">
        <v>151</v>
      </c>
      <c r="B114" s="75" t="s">
        <v>151</v>
      </c>
      <c r="C114" s="76"/>
      <c r="D114" s="76"/>
      <c r="E114" s="76"/>
      <c r="F114" s="76"/>
      <c r="G114" s="86">
        <v>28666.35</v>
      </c>
      <c r="H114" s="86">
        <v>1586.29</v>
      </c>
      <c r="I114" s="86">
        <v>7922.94</v>
      </c>
      <c r="J114" s="86">
        <v>38175.58</v>
      </c>
    </row>
    <row r="115" spans="1:10" s="12" customFormat="1" ht="12" hidden="1" customHeight="1" outlineLevel="4" collapsed="1" x14ac:dyDescent="0.25">
      <c r="A115" s="82" t="s">
        <v>280</v>
      </c>
      <c r="B115" s="76"/>
      <c r="C115" s="91"/>
      <c r="D115" s="91"/>
      <c r="E115" s="91"/>
      <c r="F115" s="91"/>
      <c r="G115" s="77">
        <v>119163.75</v>
      </c>
      <c r="H115" s="77">
        <v>3235.71</v>
      </c>
      <c r="I115" s="77">
        <v>18840.29</v>
      </c>
      <c r="J115" s="77">
        <v>141239.75</v>
      </c>
    </row>
    <row r="116" spans="1:10" s="12" customFormat="1" ht="12" hidden="1" customHeight="1" outlineLevel="5" x14ac:dyDescent="0.25">
      <c r="A116" s="83" t="s">
        <v>280</v>
      </c>
      <c r="B116" s="75" t="s">
        <v>281</v>
      </c>
      <c r="C116" s="76"/>
      <c r="D116" s="76"/>
      <c r="E116" s="76"/>
      <c r="F116" s="76"/>
      <c r="G116" s="76"/>
      <c r="H116" s="76"/>
      <c r="I116" s="85">
        <v>425.34</v>
      </c>
      <c r="J116" s="85">
        <v>425.34</v>
      </c>
    </row>
    <row r="117" spans="1:10" s="12" customFormat="1" ht="12" hidden="1" customHeight="1" outlineLevel="5" collapsed="1" x14ac:dyDescent="0.25">
      <c r="A117" s="83" t="s">
        <v>280</v>
      </c>
      <c r="B117" s="75" t="s">
        <v>125</v>
      </c>
      <c r="C117" s="76"/>
      <c r="D117" s="76"/>
      <c r="E117" s="76"/>
      <c r="F117" s="76"/>
      <c r="G117" s="86">
        <v>119163.75</v>
      </c>
      <c r="H117" s="86">
        <v>3235.71</v>
      </c>
      <c r="I117" s="86">
        <v>18414.95</v>
      </c>
      <c r="J117" s="86">
        <v>140814.41</v>
      </c>
    </row>
    <row r="118" spans="1:10" s="12" customFormat="1" ht="12" hidden="1" customHeight="1" outlineLevel="4" collapsed="1" x14ac:dyDescent="0.25">
      <c r="A118" s="82" t="s">
        <v>282</v>
      </c>
      <c r="B118" s="76"/>
      <c r="C118" s="91"/>
      <c r="D118" s="91"/>
      <c r="E118" s="91"/>
      <c r="F118" s="91"/>
      <c r="G118" s="77">
        <v>15722.44</v>
      </c>
      <c r="H118" s="81">
        <v>262.74</v>
      </c>
      <c r="I118" s="77">
        <v>4127.04</v>
      </c>
      <c r="J118" s="77">
        <v>20112.22</v>
      </c>
    </row>
    <row r="119" spans="1:10" s="12" customFormat="1" ht="12" hidden="1" customHeight="1" outlineLevel="5" collapsed="1" x14ac:dyDescent="0.25">
      <c r="A119" s="83" t="s">
        <v>283</v>
      </c>
      <c r="B119" s="76"/>
      <c r="C119" s="91"/>
      <c r="D119" s="91"/>
      <c r="E119" s="91"/>
      <c r="F119" s="91"/>
      <c r="G119" s="77">
        <v>13045.54</v>
      </c>
      <c r="H119" s="81">
        <v>44.04</v>
      </c>
      <c r="I119" s="77">
        <v>3214.87</v>
      </c>
      <c r="J119" s="77">
        <v>16304.45</v>
      </c>
    </row>
    <row r="120" spans="1:10" s="12" customFormat="1" ht="12" hidden="1" customHeight="1" outlineLevel="6" collapsed="1" x14ac:dyDescent="0.25">
      <c r="A120" s="84" t="s">
        <v>284</v>
      </c>
      <c r="B120" s="76"/>
      <c r="C120" s="91"/>
      <c r="D120" s="91"/>
      <c r="E120" s="91"/>
      <c r="F120" s="91"/>
      <c r="G120" s="77">
        <v>13045.54</v>
      </c>
      <c r="H120" s="81">
        <v>44.04</v>
      </c>
      <c r="I120" s="77">
        <v>3214.87</v>
      </c>
      <c r="J120" s="77">
        <v>16304.45</v>
      </c>
    </row>
    <row r="121" spans="1:10" s="12" customFormat="1" ht="12" hidden="1" customHeight="1" outlineLevel="7" collapsed="1" x14ac:dyDescent="0.25">
      <c r="A121" s="93" t="s">
        <v>285</v>
      </c>
      <c r="B121" s="75" t="s">
        <v>131</v>
      </c>
      <c r="C121" s="76"/>
      <c r="D121" s="76"/>
      <c r="E121" s="76"/>
      <c r="F121" s="76"/>
      <c r="G121" s="86">
        <v>13045.54</v>
      </c>
      <c r="H121" s="85">
        <v>44.04</v>
      </c>
      <c r="I121" s="86">
        <v>3214.87</v>
      </c>
      <c r="J121" s="86">
        <v>16304.45</v>
      </c>
    </row>
    <row r="122" spans="1:10" s="12" customFormat="1" ht="12" hidden="1" customHeight="1" outlineLevel="5" collapsed="1" x14ac:dyDescent="0.25">
      <c r="A122" s="83" t="s">
        <v>286</v>
      </c>
      <c r="B122" s="76"/>
      <c r="C122" s="91"/>
      <c r="D122" s="91"/>
      <c r="E122" s="91"/>
      <c r="F122" s="91"/>
      <c r="G122" s="88">
        <v>2676.9</v>
      </c>
      <c r="H122" s="89">
        <v>218.7</v>
      </c>
      <c r="I122" s="81">
        <v>912.17</v>
      </c>
      <c r="J122" s="77">
        <v>3807.77</v>
      </c>
    </row>
    <row r="123" spans="1:10" s="12" customFormat="1" ht="12" hidden="1" customHeight="1" outlineLevel="6" collapsed="1" x14ac:dyDescent="0.25">
      <c r="A123" s="84" t="s">
        <v>287</v>
      </c>
      <c r="B123" s="76"/>
      <c r="C123" s="91"/>
      <c r="D123" s="91"/>
      <c r="E123" s="91"/>
      <c r="F123" s="91"/>
      <c r="G123" s="88">
        <v>2676.9</v>
      </c>
      <c r="H123" s="89">
        <v>218.7</v>
      </c>
      <c r="I123" s="81">
        <v>912.17</v>
      </c>
      <c r="J123" s="77">
        <v>3807.77</v>
      </c>
    </row>
    <row r="124" spans="1:10" s="12" customFormat="1" ht="12" hidden="1" customHeight="1" outlineLevel="7" collapsed="1" x14ac:dyDescent="0.25">
      <c r="A124" s="93" t="s">
        <v>288</v>
      </c>
      <c r="B124" s="75" t="s">
        <v>134</v>
      </c>
      <c r="C124" s="76"/>
      <c r="D124" s="76"/>
      <c r="E124" s="76"/>
      <c r="F124" s="76"/>
      <c r="G124" s="87">
        <v>2676.9</v>
      </c>
      <c r="H124" s="90">
        <v>218.7</v>
      </c>
      <c r="I124" s="85">
        <v>912.17</v>
      </c>
      <c r="J124" s="86">
        <v>3807.77</v>
      </c>
    </row>
    <row r="125" spans="1:10" s="12" customFormat="1" ht="12" hidden="1" customHeight="1" outlineLevel="4" collapsed="1" x14ac:dyDescent="0.25">
      <c r="A125" s="82" t="s">
        <v>289</v>
      </c>
      <c r="B125" s="76"/>
      <c r="C125" s="91"/>
      <c r="D125" s="91"/>
      <c r="E125" s="91"/>
      <c r="F125" s="91"/>
      <c r="G125" s="77">
        <v>21507.279999999999</v>
      </c>
      <c r="H125" s="81">
        <v>675.57</v>
      </c>
      <c r="I125" s="77">
        <v>4394.13</v>
      </c>
      <c r="J125" s="77">
        <v>26576.98</v>
      </c>
    </row>
    <row r="126" spans="1:10" s="12" customFormat="1" ht="12" hidden="1" customHeight="1" outlineLevel="5" collapsed="1" x14ac:dyDescent="0.25">
      <c r="A126" s="83" t="s">
        <v>290</v>
      </c>
      <c r="B126" s="75" t="s">
        <v>153</v>
      </c>
      <c r="C126" s="76"/>
      <c r="D126" s="76"/>
      <c r="E126" s="76"/>
      <c r="F126" s="76"/>
      <c r="G126" s="86">
        <v>21507.279999999999</v>
      </c>
      <c r="H126" s="85">
        <v>675.57</v>
      </c>
      <c r="I126" s="86">
        <v>4394.13</v>
      </c>
      <c r="J126" s="86">
        <v>26576.98</v>
      </c>
    </row>
    <row r="127" spans="1:10" s="12" customFormat="1" ht="12" hidden="1" customHeight="1" outlineLevel="4" collapsed="1" x14ac:dyDescent="0.25">
      <c r="A127" s="82" t="s">
        <v>182</v>
      </c>
      <c r="B127" s="76"/>
      <c r="C127" s="91"/>
      <c r="D127" s="91"/>
      <c r="E127" s="91"/>
      <c r="F127" s="91"/>
      <c r="G127" s="77">
        <v>1583140.34</v>
      </c>
      <c r="H127" s="77">
        <v>947757.64</v>
      </c>
      <c r="I127" s="77">
        <v>2271428.5099999998</v>
      </c>
      <c r="J127" s="77">
        <v>4802326.49</v>
      </c>
    </row>
    <row r="128" spans="1:10" s="12" customFormat="1" ht="12" hidden="1" customHeight="1" outlineLevel="5" collapsed="1" x14ac:dyDescent="0.25">
      <c r="A128" s="83" t="s">
        <v>291</v>
      </c>
      <c r="B128" s="76"/>
      <c r="C128" s="91"/>
      <c r="D128" s="91"/>
      <c r="E128" s="91"/>
      <c r="F128" s="91"/>
      <c r="G128" s="77">
        <v>42203.17</v>
      </c>
      <c r="H128" s="77">
        <v>1340.95</v>
      </c>
      <c r="I128" s="77">
        <v>9060.24</v>
      </c>
      <c r="J128" s="77">
        <v>52604.36</v>
      </c>
    </row>
    <row r="129" spans="1:10" s="12" customFormat="1" ht="12" hidden="1" customHeight="1" outlineLevel="6" x14ac:dyDescent="0.25">
      <c r="A129" s="84" t="s">
        <v>291</v>
      </c>
      <c r="B129" s="75" t="s">
        <v>183</v>
      </c>
      <c r="C129" s="76"/>
      <c r="D129" s="76"/>
      <c r="E129" s="76"/>
      <c r="F129" s="76"/>
      <c r="G129" s="86">
        <v>12508.43</v>
      </c>
      <c r="H129" s="90">
        <v>396.6</v>
      </c>
      <c r="I129" s="86">
        <v>2712.89</v>
      </c>
      <c r="J129" s="86">
        <v>15617.92</v>
      </c>
    </row>
    <row r="130" spans="1:10" s="12" customFormat="1" ht="12" hidden="1" customHeight="1" outlineLevel="6" x14ac:dyDescent="0.25">
      <c r="A130" s="84" t="s">
        <v>291</v>
      </c>
      <c r="B130" s="75" t="s">
        <v>185</v>
      </c>
      <c r="C130" s="76"/>
      <c r="D130" s="76"/>
      <c r="E130" s="76"/>
      <c r="F130" s="76"/>
      <c r="G130" s="85">
        <v>134.43</v>
      </c>
      <c r="H130" s="85">
        <v>4.68</v>
      </c>
      <c r="I130" s="90">
        <v>35.700000000000003</v>
      </c>
      <c r="J130" s="85">
        <v>174.81</v>
      </c>
    </row>
    <row r="131" spans="1:10" s="12" customFormat="1" ht="12" hidden="1" customHeight="1" outlineLevel="6" x14ac:dyDescent="0.25">
      <c r="A131" s="84" t="s">
        <v>291</v>
      </c>
      <c r="B131" s="75" t="s">
        <v>186</v>
      </c>
      <c r="C131" s="76"/>
      <c r="D131" s="76"/>
      <c r="E131" s="76"/>
      <c r="F131" s="76"/>
      <c r="G131" s="86">
        <v>29041.51</v>
      </c>
      <c r="H131" s="85">
        <v>922.64</v>
      </c>
      <c r="I131" s="86">
        <v>6010.16</v>
      </c>
      <c r="J131" s="86">
        <v>35974.31</v>
      </c>
    </row>
    <row r="132" spans="1:10" s="12" customFormat="1" ht="12" hidden="1" customHeight="1" outlineLevel="6" collapsed="1" x14ac:dyDescent="0.25">
      <c r="A132" s="84" t="s">
        <v>291</v>
      </c>
      <c r="B132" s="75" t="s">
        <v>187</v>
      </c>
      <c r="C132" s="76"/>
      <c r="D132" s="76"/>
      <c r="E132" s="76"/>
      <c r="F132" s="76"/>
      <c r="G132" s="90">
        <v>518.79999999999995</v>
      </c>
      <c r="H132" s="85">
        <v>17.03</v>
      </c>
      <c r="I132" s="85">
        <v>301.49</v>
      </c>
      <c r="J132" s="85">
        <v>837.32</v>
      </c>
    </row>
    <row r="133" spans="1:10" s="12" customFormat="1" ht="12" hidden="1" customHeight="1" outlineLevel="5" collapsed="1" x14ac:dyDescent="0.25">
      <c r="A133" s="83" t="s">
        <v>292</v>
      </c>
      <c r="B133" s="75" t="s">
        <v>188</v>
      </c>
      <c r="C133" s="76"/>
      <c r="D133" s="76"/>
      <c r="E133" s="76"/>
      <c r="F133" s="76"/>
      <c r="G133" s="86">
        <v>1540937.17</v>
      </c>
      <c r="H133" s="86">
        <v>946416.69</v>
      </c>
      <c r="I133" s="86">
        <v>2262368.27</v>
      </c>
      <c r="J133" s="86">
        <v>4749722.13</v>
      </c>
    </row>
    <row r="134" spans="1:10" s="12" customFormat="1" ht="12" hidden="1" customHeight="1" outlineLevel="4" x14ac:dyDescent="0.25">
      <c r="A134" s="82" t="s">
        <v>293</v>
      </c>
      <c r="B134" s="75" t="s">
        <v>114</v>
      </c>
      <c r="C134" s="76"/>
      <c r="D134" s="76"/>
      <c r="E134" s="76"/>
      <c r="F134" s="76"/>
      <c r="G134" s="86">
        <v>2194.34</v>
      </c>
      <c r="H134" s="85">
        <v>102.73</v>
      </c>
      <c r="I134" s="85">
        <v>511.39</v>
      </c>
      <c r="J134" s="86">
        <v>2808.46</v>
      </c>
    </row>
    <row r="135" spans="1:10" ht="12" customHeight="1" outlineLevel="3" collapsed="1" x14ac:dyDescent="0.25">
      <c r="A135" s="80" t="s">
        <v>294</v>
      </c>
      <c r="B135" s="76"/>
      <c r="C135" s="77">
        <v>139610.01999999999</v>
      </c>
      <c r="D135" s="88">
        <v>5755.8</v>
      </c>
      <c r="E135" s="88">
        <v>27588.400000000001</v>
      </c>
      <c r="F135" s="88">
        <v>106983.8</v>
      </c>
      <c r="G135" s="77">
        <v>11071764.890000001</v>
      </c>
      <c r="H135" s="77">
        <v>353910.62</v>
      </c>
      <c r="I135" s="77">
        <v>2456436.04</v>
      </c>
      <c r="J135" s="77">
        <v>14162049.57</v>
      </c>
    </row>
    <row r="136" spans="1:10" s="12" customFormat="1" ht="12" customHeight="1" outlineLevel="4" collapsed="1" x14ac:dyDescent="0.25">
      <c r="A136" s="82" t="s">
        <v>295</v>
      </c>
      <c r="B136" s="76"/>
      <c r="C136" s="91"/>
      <c r="D136" s="91"/>
      <c r="E136" s="91"/>
      <c r="F136" s="91"/>
      <c r="G136" s="77">
        <v>30935.27</v>
      </c>
      <c r="H136" s="77">
        <v>1020.76</v>
      </c>
      <c r="I136" s="92">
        <v>6247</v>
      </c>
      <c r="J136" s="77">
        <v>38203.03</v>
      </c>
    </row>
    <row r="137" spans="1:10" s="12" customFormat="1" ht="24" hidden="1" customHeight="1" outlineLevel="5" collapsed="1" x14ac:dyDescent="0.25">
      <c r="A137" s="83" t="s">
        <v>296</v>
      </c>
      <c r="B137" s="76"/>
      <c r="C137" s="91"/>
      <c r="D137" s="91"/>
      <c r="E137" s="91"/>
      <c r="F137" s="91"/>
      <c r="G137" s="81">
        <v>337.25</v>
      </c>
      <c r="H137" s="81">
        <v>12.01</v>
      </c>
      <c r="I137" s="81">
        <v>137.69</v>
      </c>
      <c r="J137" s="81">
        <v>486.95</v>
      </c>
    </row>
    <row r="138" spans="1:10" s="12" customFormat="1" ht="24" hidden="1" customHeight="1" outlineLevel="6" x14ac:dyDescent="0.25">
      <c r="A138" s="84" t="s">
        <v>296</v>
      </c>
      <c r="B138" s="75" t="s">
        <v>54</v>
      </c>
      <c r="C138" s="76"/>
      <c r="D138" s="76"/>
      <c r="E138" s="76"/>
      <c r="F138" s="76"/>
      <c r="G138" s="85">
        <v>200.52</v>
      </c>
      <c r="H138" s="85">
        <v>8.2899999999999991</v>
      </c>
      <c r="I138" s="85">
        <v>57.98</v>
      </c>
      <c r="J138" s="85">
        <v>266.79000000000002</v>
      </c>
    </row>
    <row r="139" spans="1:10" s="12" customFormat="1" ht="24" hidden="1" customHeight="1" outlineLevel="6" collapsed="1" x14ac:dyDescent="0.25">
      <c r="A139" s="84" t="s">
        <v>296</v>
      </c>
      <c r="B139" s="75" t="s">
        <v>90</v>
      </c>
      <c r="C139" s="76"/>
      <c r="D139" s="76"/>
      <c r="E139" s="76"/>
      <c r="F139" s="76"/>
      <c r="G139" s="85">
        <v>136.72999999999999</v>
      </c>
      <c r="H139" s="85">
        <v>3.72</v>
      </c>
      <c r="I139" s="85">
        <v>79.709999999999994</v>
      </c>
      <c r="J139" s="85">
        <v>220.16</v>
      </c>
    </row>
    <row r="140" spans="1:10" s="12" customFormat="1" ht="24" hidden="1" customHeight="1" outlineLevel="5" collapsed="1" x14ac:dyDescent="0.25">
      <c r="A140" s="83" t="s">
        <v>297</v>
      </c>
      <c r="B140" s="76"/>
      <c r="C140" s="91"/>
      <c r="D140" s="91"/>
      <c r="E140" s="91"/>
      <c r="F140" s="91"/>
      <c r="G140" s="77">
        <v>30598.02</v>
      </c>
      <c r="H140" s="77">
        <v>1008.75</v>
      </c>
      <c r="I140" s="77">
        <v>6109.31</v>
      </c>
      <c r="J140" s="77">
        <v>37716.080000000002</v>
      </c>
    </row>
    <row r="141" spans="1:10" s="12" customFormat="1" ht="24" hidden="1" customHeight="1" outlineLevel="6" x14ac:dyDescent="0.25">
      <c r="A141" s="84" t="s">
        <v>297</v>
      </c>
      <c r="B141" s="75" t="s">
        <v>55</v>
      </c>
      <c r="C141" s="76"/>
      <c r="D141" s="76"/>
      <c r="E141" s="76"/>
      <c r="F141" s="76"/>
      <c r="G141" s="86">
        <v>18577.78</v>
      </c>
      <c r="H141" s="85">
        <v>693.98</v>
      </c>
      <c r="I141" s="86">
        <v>3567.44</v>
      </c>
      <c r="J141" s="87">
        <v>22839.200000000001</v>
      </c>
    </row>
    <row r="142" spans="1:10" s="12" customFormat="1" ht="24" hidden="1" customHeight="1" outlineLevel="6" collapsed="1" x14ac:dyDescent="0.25">
      <c r="A142" s="84" t="s">
        <v>297</v>
      </c>
      <c r="B142" s="75" t="s">
        <v>56</v>
      </c>
      <c r="C142" s="76"/>
      <c r="D142" s="76"/>
      <c r="E142" s="76"/>
      <c r="F142" s="76"/>
      <c r="G142" s="86">
        <v>12020.24</v>
      </c>
      <c r="H142" s="85">
        <v>314.77</v>
      </c>
      <c r="I142" s="86">
        <v>2541.87</v>
      </c>
      <c r="J142" s="86">
        <v>14876.88</v>
      </c>
    </row>
    <row r="143" spans="1:10" s="12" customFormat="1" ht="12" customHeight="1" outlineLevel="4" collapsed="1" x14ac:dyDescent="0.25">
      <c r="A143" s="82" t="s">
        <v>298</v>
      </c>
      <c r="B143" s="76"/>
      <c r="C143" s="91"/>
      <c r="D143" s="91"/>
      <c r="E143" s="91"/>
      <c r="F143" s="91"/>
      <c r="G143" s="81">
        <v>484.71</v>
      </c>
      <c r="H143" s="81">
        <v>15.04</v>
      </c>
      <c r="I143" s="81">
        <v>653.87</v>
      </c>
      <c r="J143" s="77">
        <v>1153.6199999999999</v>
      </c>
    </row>
    <row r="144" spans="1:10" s="12" customFormat="1" ht="12" hidden="1" customHeight="1" outlineLevel="5" collapsed="1" x14ac:dyDescent="0.25">
      <c r="A144" s="83" t="s">
        <v>299</v>
      </c>
      <c r="B144" s="75" t="s">
        <v>63</v>
      </c>
      <c r="C144" s="76"/>
      <c r="D144" s="76"/>
      <c r="E144" s="76"/>
      <c r="F144" s="76"/>
      <c r="G144" s="85">
        <v>484.71</v>
      </c>
      <c r="H144" s="85">
        <v>15.04</v>
      </c>
      <c r="I144" s="85">
        <v>653.87</v>
      </c>
      <c r="J144" s="86">
        <v>1153.6199999999999</v>
      </c>
    </row>
    <row r="145" spans="1:10" s="12" customFormat="1" ht="12" customHeight="1" outlineLevel="4" collapsed="1" x14ac:dyDescent="0.25">
      <c r="A145" s="82" t="s">
        <v>300</v>
      </c>
      <c r="B145" s="76"/>
      <c r="C145" s="77">
        <v>139610.01999999999</v>
      </c>
      <c r="D145" s="88">
        <v>5755.8</v>
      </c>
      <c r="E145" s="88">
        <v>27588.400000000001</v>
      </c>
      <c r="F145" s="88">
        <v>106983.8</v>
      </c>
      <c r="G145" s="77">
        <v>11040344.91</v>
      </c>
      <c r="H145" s="77">
        <v>352874.82</v>
      </c>
      <c r="I145" s="77">
        <v>2449535.17</v>
      </c>
      <c r="J145" s="77">
        <v>14122692.92</v>
      </c>
    </row>
    <row r="146" spans="1:10" s="12" customFormat="1" ht="12" customHeight="1" outlineLevel="5" x14ac:dyDescent="0.25">
      <c r="A146" s="83" t="s">
        <v>300</v>
      </c>
      <c r="B146" s="75" t="s">
        <v>53</v>
      </c>
      <c r="C146" s="86">
        <v>139610.01999999999</v>
      </c>
      <c r="D146" s="87">
        <v>5755.8</v>
      </c>
      <c r="E146" s="87">
        <v>27588.400000000001</v>
      </c>
      <c r="F146" s="87">
        <v>106983.8</v>
      </c>
      <c r="G146" s="86">
        <v>9402630.6500000004</v>
      </c>
      <c r="H146" s="86">
        <v>318955.82</v>
      </c>
      <c r="I146" s="86">
        <v>2177656.48</v>
      </c>
      <c r="J146" s="86">
        <v>12179180.970000001</v>
      </c>
    </row>
    <row r="147" spans="1:10" s="12" customFormat="1" ht="12" customHeight="1" outlineLevel="5" x14ac:dyDescent="0.25">
      <c r="A147" s="83" t="s">
        <v>300</v>
      </c>
      <c r="B147" s="75" t="s">
        <v>110</v>
      </c>
      <c r="C147" s="76"/>
      <c r="D147" s="76"/>
      <c r="E147" s="76"/>
      <c r="F147" s="76"/>
      <c r="G147" s="86">
        <v>71215.960000000006</v>
      </c>
      <c r="H147" s="86">
        <v>2003.77</v>
      </c>
      <c r="I147" s="87">
        <v>18065.900000000001</v>
      </c>
      <c r="J147" s="86">
        <v>91285.63</v>
      </c>
    </row>
    <row r="148" spans="1:10" s="12" customFormat="1" ht="12" customHeight="1" outlineLevel="5" x14ac:dyDescent="0.25">
      <c r="A148" s="83" t="s">
        <v>300</v>
      </c>
      <c r="B148" s="75" t="s">
        <v>57</v>
      </c>
      <c r="C148" s="76"/>
      <c r="D148" s="76"/>
      <c r="E148" s="76"/>
      <c r="F148" s="76"/>
      <c r="G148" s="86">
        <v>827957.97</v>
      </c>
      <c r="H148" s="86">
        <v>8340.89</v>
      </c>
      <c r="I148" s="86">
        <v>79344.61</v>
      </c>
      <c r="J148" s="86">
        <v>915643.47</v>
      </c>
    </row>
    <row r="149" spans="1:10" s="12" customFormat="1" ht="12" customHeight="1" outlineLevel="5" x14ac:dyDescent="0.25">
      <c r="A149" s="83" t="s">
        <v>300</v>
      </c>
      <c r="B149" s="75" t="s">
        <v>60</v>
      </c>
      <c r="C149" s="76"/>
      <c r="D149" s="76"/>
      <c r="E149" s="76"/>
      <c r="F149" s="76"/>
      <c r="G149" s="86">
        <v>738540.33</v>
      </c>
      <c r="H149" s="86">
        <v>23574.34</v>
      </c>
      <c r="I149" s="86">
        <v>174468.18</v>
      </c>
      <c r="J149" s="86">
        <v>936582.85</v>
      </c>
    </row>
    <row r="150" spans="1:10" ht="12.95" customHeight="1" x14ac:dyDescent="0.25">
      <c r="A150" s="167" t="s">
        <v>40</v>
      </c>
      <c r="B150" s="167"/>
      <c r="C150" s="96">
        <v>181774.65</v>
      </c>
      <c r="D150" s="96">
        <v>7494.16</v>
      </c>
      <c r="E150" s="96">
        <v>35920.99</v>
      </c>
      <c r="F150" s="96">
        <v>139294.99</v>
      </c>
      <c r="G150" s="96">
        <v>18498230.219999999</v>
      </c>
      <c r="H150" s="96">
        <v>1487749.69</v>
      </c>
      <c r="I150" s="96">
        <v>6043806.0899999999</v>
      </c>
      <c r="J150" s="96">
        <v>26394270.789999999</v>
      </c>
    </row>
    <row r="151" spans="1:10" ht="11.45" customHeight="1" x14ac:dyDescent="0.25">
      <c r="G151" s="133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98" customWidth="1"/>
    <col min="2" max="2" width="48.28515625" style="97" customWidth="1"/>
    <col min="3" max="3" width="5.140625" style="97" customWidth="1"/>
    <col min="4" max="6" width="10" style="97" customWidth="1"/>
    <col min="7" max="7" width="11.42578125" style="98" bestFit="1" customWidth="1"/>
    <col min="8" max="8" width="9" style="98"/>
    <col min="9" max="9" width="11.42578125" style="98" bestFit="1" customWidth="1"/>
    <col min="10" max="16384" width="9" style="98"/>
  </cols>
  <sheetData>
    <row r="1" spans="1:9" s="97" customFormat="1" ht="9.9499999999999993" customHeight="1" x14ac:dyDescent="0.25"/>
    <row r="2" spans="1:9" ht="24.95" customHeight="1" x14ac:dyDescent="0.25">
      <c r="B2" s="99" t="s">
        <v>301</v>
      </c>
      <c r="C2" s="99"/>
    </row>
    <row r="3" spans="1:9" s="97" customFormat="1" ht="9.9499999999999993" customHeight="1" x14ac:dyDescent="0.25"/>
    <row r="4" spans="1:9" ht="24.95" customHeight="1" x14ac:dyDescent="0.25">
      <c r="B4" s="100" t="s">
        <v>302</v>
      </c>
      <c r="C4" s="100"/>
      <c r="G4" s="98">
        <f>G93+G94+G97+G98+G100+G101+G102+G103+G104</f>
        <v>10.248905220476434</v>
      </c>
      <c r="H4" s="98">
        <f>G98</f>
        <v>8.0948808920425748</v>
      </c>
      <c r="I4" s="98">
        <f>H4/G4</f>
        <v>0.78982883712005614</v>
      </c>
    </row>
    <row r="5" spans="1:9" s="97" customFormat="1" ht="24.95" customHeight="1" x14ac:dyDescent="0.25"/>
    <row r="6" spans="1:9" ht="24.95" customHeight="1" outlineLevel="1" x14ac:dyDescent="0.25">
      <c r="B6" s="101" t="s">
        <v>303</v>
      </c>
      <c r="C6" s="178" t="s">
        <v>304</v>
      </c>
      <c r="D6" s="178"/>
      <c r="E6" s="178"/>
      <c r="F6" s="178"/>
    </row>
    <row r="7" spans="1:9" ht="24.95" customHeight="1" outlineLevel="1" x14ac:dyDescent="0.25">
      <c r="B7" s="101" t="s">
        <v>305</v>
      </c>
      <c r="C7" s="179"/>
      <c r="D7" s="180"/>
      <c r="E7" s="180"/>
      <c r="F7" s="181"/>
    </row>
    <row r="8" spans="1:9" ht="24.95" customHeight="1" outlineLevel="1" x14ac:dyDescent="0.25">
      <c r="B8" s="101" t="s">
        <v>306</v>
      </c>
      <c r="C8" s="179"/>
      <c r="D8" s="180"/>
      <c r="E8" s="180"/>
      <c r="F8" s="181"/>
    </row>
    <row r="9" spans="1:9" ht="24.95" customHeight="1" outlineLevel="1" x14ac:dyDescent="0.25">
      <c r="B9" s="101" t="s">
        <v>307</v>
      </c>
      <c r="C9" s="179"/>
      <c r="D9" s="180"/>
      <c r="E9" s="180"/>
      <c r="F9" s="181"/>
    </row>
    <row r="10" spans="1:9" ht="24.95" customHeight="1" outlineLevel="1" x14ac:dyDescent="0.25">
      <c r="B10" s="101" t="s">
        <v>307</v>
      </c>
      <c r="C10" s="179"/>
      <c r="D10" s="180"/>
      <c r="E10" s="180"/>
      <c r="F10" s="181"/>
      <c r="G10" s="134">
        <f>F92*'распределение затрат ВДГО'!G151</f>
        <v>15807.736479209087</v>
      </c>
    </row>
    <row r="11" spans="1:9" ht="24.95" customHeight="1" outlineLevel="1" x14ac:dyDescent="0.25">
      <c r="B11" s="101" t="s">
        <v>306</v>
      </c>
      <c r="C11" s="182"/>
      <c r="D11" s="183"/>
      <c r="E11" s="183"/>
      <c r="F11" s="184"/>
      <c r="G11" s="134">
        <f>G12*'распределение затрат ВДГО'!G151</f>
        <v>4130478.116533651</v>
      </c>
    </row>
    <row r="12" spans="1:9" ht="24.95" customHeight="1" outlineLevel="1" x14ac:dyDescent="0.25">
      <c r="B12" s="101" t="s">
        <v>308</v>
      </c>
      <c r="C12" s="170" t="s">
        <v>309</v>
      </c>
      <c r="D12" s="170"/>
      <c r="E12" s="102">
        <v>4755</v>
      </c>
      <c r="F12" s="103">
        <v>37945.33</v>
      </c>
      <c r="G12" s="131">
        <f>C93+C94+C95+C96+C97+C98+C99+C100+C105+C106+C107+C108+C110+C111+C113</f>
        <v>5283664.0999999996</v>
      </c>
      <c r="I12" s="104"/>
    </row>
    <row r="13" spans="1:9" ht="24.95" hidden="1" customHeight="1" outlineLevel="2" x14ac:dyDescent="0.25">
      <c r="A13" s="98" t="s">
        <v>310</v>
      </c>
      <c r="B13" s="105"/>
      <c r="C13" s="176">
        <v>1077237.56</v>
      </c>
      <c r="D13" s="176"/>
      <c r="E13" s="106">
        <v>494</v>
      </c>
      <c r="F13" s="107">
        <v>3946</v>
      </c>
    </row>
    <row r="14" spans="1:9" ht="24.95" hidden="1" customHeight="1" outlineLevel="3" x14ac:dyDescent="0.25">
      <c r="B14" s="108" t="s">
        <v>311</v>
      </c>
      <c r="C14" s="168">
        <v>1080.1400000000001</v>
      </c>
      <c r="D14" s="168"/>
      <c r="E14" s="109"/>
      <c r="F14" s="109"/>
    </row>
    <row r="15" spans="1:9" ht="24.95" hidden="1" customHeight="1" outlineLevel="3" x14ac:dyDescent="0.25">
      <c r="B15" s="108" t="s">
        <v>312</v>
      </c>
      <c r="C15" s="171">
        <v>163640.70000000001</v>
      </c>
      <c r="D15" s="171"/>
      <c r="E15" s="109"/>
      <c r="F15" s="109"/>
    </row>
    <row r="16" spans="1:9" ht="24.95" hidden="1" customHeight="1" outlineLevel="3" x14ac:dyDescent="0.25">
      <c r="B16" s="108" t="s">
        <v>313</v>
      </c>
      <c r="C16" s="168">
        <v>122271.13</v>
      </c>
      <c r="D16" s="168"/>
      <c r="E16" s="109"/>
      <c r="F16" s="109"/>
    </row>
    <row r="17" spans="1:6" ht="24.95" hidden="1" customHeight="1" outlineLevel="3" x14ac:dyDescent="0.25">
      <c r="B17" s="108" t="s">
        <v>314</v>
      </c>
      <c r="C17" s="168">
        <v>79653.14</v>
      </c>
      <c r="D17" s="168"/>
      <c r="E17" s="110">
        <v>40</v>
      </c>
      <c r="F17" s="110">
        <v>320</v>
      </c>
    </row>
    <row r="18" spans="1:6" ht="24.95" hidden="1" customHeight="1" outlineLevel="3" x14ac:dyDescent="0.25">
      <c r="B18" s="108" t="s">
        <v>315</v>
      </c>
      <c r="C18" s="168">
        <v>526756.72</v>
      </c>
      <c r="D18" s="168"/>
      <c r="E18" s="110">
        <v>454</v>
      </c>
      <c r="F18" s="111">
        <v>3626</v>
      </c>
    </row>
    <row r="19" spans="1:6" ht="24.95" hidden="1" customHeight="1" outlineLevel="3" x14ac:dyDescent="0.25">
      <c r="B19" s="108" t="s">
        <v>316</v>
      </c>
      <c r="C19" s="168">
        <v>7297.23</v>
      </c>
      <c r="D19" s="168"/>
      <c r="E19" s="109"/>
      <c r="F19" s="109"/>
    </row>
    <row r="20" spans="1:6" ht="24.95" hidden="1" customHeight="1" outlineLevel="3" x14ac:dyDescent="0.25">
      <c r="B20" s="108" t="s">
        <v>317</v>
      </c>
      <c r="C20" s="168">
        <v>37364.74</v>
      </c>
      <c r="D20" s="168"/>
      <c r="E20" s="109"/>
      <c r="F20" s="109"/>
    </row>
    <row r="21" spans="1:6" ht="24.95" hidden="1" customHeight="1" outlineLevel="3" x14ac:dyDescent="0.25">
      <c r="B21" s="108" t="s">
        <v>318</v>
      </c>
      <c r="C21" s="168">
        <v>20984.04</v>
      </c>
      <c r="D21" s="168"/>
      <c r="E21" s="109"/>
      <c r="F21" s="109"/>
    </row>
    <row r="22" spans="1:6" ht="24.95" hidden="1" customHeight="1" outlineLevel="3" x14ac:dyDescent="0.25">
      <c r="B22" s="108" t="s">
        <v>319</v>
      </c>
      <c r="C22" s="169">
        <v>49962</v>
      </c>
      <c r="D22" s="169"/>
      <c r="E22" s="109"/>
      <c r="F22" s="109"/>
    </row>
    <row r="23" spans="1:6" ht="24.95" hidden="1" customHeight="1" outlineLevel="3" x14ac:dyDescent="0.25">
      <c r="B23" s="108" t="s">
        <v>320</v>
      </c>
      <c r="C23" s="171">
        <v>19832.8</v>
      </c>
      <c r="D23" s="171"/>
      <c r="E23" s="109"/>
      <c r="F23" s="109"/>
    </row>
    <row r="24" spans="1:6" ht="24.95" hidden="1" customHeight="1" outlineLevel="3" x14ac:dyDescent="0.25">
      <c r="B24" s="108" t="s">
        <v>321</v>
      </c>
      <c r="C24" s="168">
        <v>2974.92</v>
      </c>
      <c r="D24" s="168"/>
      <c r="E24" s="109"/>
      <c r="F24" s="109"/>
    </row>
    <row r="25" spans="1:6" ht="24.95" hidden="1" customHeight="1" outlineLevel="3" x14ac:dyDescent="0.25">
      <c r="B25" s="108" t="s">
        <v>322</v>
      </c>
      <c r="C25" s="169">
        <v>45420</v>
      </c>
      <c r="D25" s="169"/>
      <c r="E25" s="109"/>
      <c r="F25" s="109"/>
    </row>
    <row r="26" spans="1:6" ht="24.95" hidden="1" customHeight="1" outlineLevel="2" collapsed="1" x14ac:dyDescent="0.25">
      <c r="A26" s="98" t="s">
        <v>323</v>
      </c>
      <c r="B26" s="105"/>
      <c r="C26" s="174">
        <v>541791.69999999995</v>
      </c>
      <c r="D26" s="174"/>
      <c r="E26" s="106">
        <v>247</v>
      </c>
      <c r="F26" s="107">
        <v>1973</v>
      </c>
    </row>
    <row r="27" spans="1:6" ht="24.95" hidden="1" customHeight="1" outlineLevel="3" x14ac:dyDescent="0.25">
      <c r="B27" s="108" t="s">
        <v>311</v>
      </c>
      <c r="C27" s="168">
        <v>17694.36</v>
      </c>
      <c r="D27" s="168"/>
      <c r="E27" s="109"/>
      <c r="F27" s="109"/>
    </row>
    <row r="28" spans="1:6" ht="24.95" hidden="1" customHeight="1" outlineLevel="3" x14ac:dyDescent="0.25">
      <c r="B28" s="108" t="s">
        <v>312</v>
      </c>
      <c r="C28" s="168">
        <v>73114.69</v>
      </c>
      <c r="D28" s="168"/>
      <c r="E28" s="109"/>
      <c r="F28" s="109"/>
    </row>
    <row r="29" spans="1:6" ht="24.95" hidden="1" customHeight="1" outlineLevel="3" x14ac:dyDescent="0.25">
      <c r="B29" s="108" t="s">
        <v>313</v>
      </c>
      <c r="C29" s="168">
        <v>62008.08</v>
      </c>
      <c r="D29" s="168"/>
      <c r="E29" s="109"/>
      <c r="F29" s="109"/>
    </row>
    <row r="30" spans="1:6" ht="24.95" hidden="1" customHeight="1" outlineLevel="3" x14ac:dyDescent="0.25">
      <c r="B30" s="108" t="s">
        <v>314</v>
      </c>
      <c r="C30" s="168">
        <v>43894.62</v>
      </c>
      <c r="D30" s="168"/>
      <c r="E30" s="110">
        <v>20</v>
      </c>
      <c r="F30" s="110">
        <v>160</v>
      </c>
    </row>
    <row r="31" spans="1:6" ht="24.95" hidden="1" customHeight="1" outlineLevel="3" x14ac:dyDescent="0.25">
      <c r="B31" s="108" t="s">
        <v>315</v>
      </c>
      <c r="C31" s="168">
        <v>225864.75</v>
      </c>
      <c r="D31" s="168"/>
      <c r="E31" s="110">
        <v>222</v>
      </c>
      <c r="F31" s="111">
        <v>1773</v>
      </c>
    </row>
    <row r="32" spans="1:6" ht="24.95" hidden="1" customHeight="1" outlineLevel="3" x14ac:dyDescent="0.25">
      <c r="B32" s="108" t="s">
        <v>316</v>
      </c>
      <c r="C32" s="168">
        <v>13551.88</v>
      </c>
      <c r="D32" s="168"/>
      <c r="E32" s="109"/>
      <c r="F32" s="109"/>
    </row>
    <row r="33" spans="1:6" ht="24.95" hidden="1" customHeight="1" outlineLevel="3" x14ac:dyDescent="0.25">
      <c r="B33" s="108" t="s">
        <v>324</v>
      </c>
      <c r="C33" s="112"/>
      <c r="D33" s="113"/>
      <c r="E33" s="110">
        <v>5</v>
      </c>
      <c r="F33" s="110">
        <v>40</v>
      </c>
    </row>
    <row r="34" spans="1:6" ht="24.95" hidden="1" customHeight="1" outlineLevel="3" x14ac:dyDescent="0.25">
      <c r="B34" s="108" t="s">
        <v>325</v>
      </c>
      <c r="C34" s="168">
        <v>1264.97</v>
      </c>
      <c r="D34" s="168"/>
      <c r="E34" s="109"/>
      <c r="F34" s="109"/>
    </row>
    <row r="35" spans="1:6" ht="24.95" hidden="1" customHeight="1" outlineLevel="3" x14ac:dyDescent="0.25">
      <c r="B35" s="108" t="s">
        <v>317</v>
      </c>
      <c r="C35" s="168">
        <v>21236.880000000001</v>
      </c>
      <c r="D35" s="168"/>
      <c r="E35" s="109"/>
      <c r="F35" s="109"/>
    </row>
    <row r="36" spans="1:6" ht="24.95" hidden="1" customHeight="1" outlineLevel="3" x14ac:dyDescent="0.25">
      <c r="B36" s="108" t="s">
        <v>318</v>
      </c>
      <c r="C36" s="168">
        <v>16804.48</v>
      </c>
      <c r="D36" s="168"/>
      <c r="E36" s="109"/>
      <c r="F36" s="109"/>
    </row>
    <row r="37" spans="1:6" ht="24.95" hidden="1" customHeight="1" outlineLevel="3" x14ac:dyDescent="0.25">
      <c r="B37" s="108" t="s">
        <v>319</v>
      </c>
      <c r="C37" s="169">
        <v>21824</v>
      </c>
      <c r="D37" s="169"/>
      <c r="E37" s="109"/>
      <c r="F37" s="109"/>
    </row>
    <row r="38" spans="1:6" ht="24.95" hidden="1" customHeight="1" outlineLevel="3" x14ac:dyDescent="0.25">
      <c r="B38" s="108" t="s">
        <v>320</v>
      </c>
      <c r="C38" s="168">
        <v>24692.99</v>
      </c>
      <c r="D38" s="168"/>
      <c r="E38" s="109"/>
      <c r="F38" s="109"/>
    </row>
    <row r="39" spans="1:6" ht="24.95" hidden="1" customHeight="1" outlineLevel="3" x14ac:dyDescent="0.25">
      <c r="B39" s="108" t="s">
        <v>322</v>
      </c>
      <c r="C39" s="169">
        <v>19840</v>
      </c>
      <c r="D39" s="169"/>
      <c r="E39" s="109"/>
      <c r="F39" s="109"/>
    </row>
    <row r="40" spans="1:6" ht="24.95" hidden="1" customHeight="1" outlineLevel="2" collapsed="1" x14ac:dyDescent="0.25">
      <c r="A40" s="98" t="s">
        <v>326</v>
      </c>
      <c r="B40" s="105"/>
      <c r="C40" s="176">
        <v>2322979.98</v>
      </c>
      <c r="D40" s="176"/>
      <c r="E40" s="106">
        <v>742</v>
      </c>
      <c r="F40" s="114">
        <v>5943.84</v>
      </c>
    </row>
    <row r="41" spans="1:6" ht="24.95" hidden="1" customHeight="1" outlineLevel="3" x14ac:dyDescent="0.25">
      <c r="B41" s="108" t="s">
        <v>327</v>
      </c>
      <c r="C41" s="177">
        <v>906.66</v>
      </c>
      <c r="D41" s="177"/>
      <c r="E41" s="110">
        <v>1</v>
      </c>
      <c r="F41" s="110">
        <v>5</v>
      </c>
    </row>
    <row r="42" spans="1:6" ht="24.95" hidden="1" customHeight="1" outlineLevel="3" x14ac:dyDescent="0.25">
      <c r="B42" s="108" t="s">
        <v>328</v>
      </c>
      <c r="C42" s="168">
        <v>3588.49</v>
      </c>
      <c r="D42" s="168"/>
      <c r="E42" s="109"/>
      <c r="F42" s="115">
        <v>19.84</v>
      </c>
    </row>
    <row r="43" spans="1:6" ht="24.95" hidden="1" customHeight="1" outlineLevel="3" x14ac:dyDescent="0.25">
      <c r="B43" s="108" t="s">
        <v>312</v>
      </c>
      <c r="C43" s="168">
        <v>287827.86</v>
      </c>
      <c r="D43" s="168"/>
      <c r="E43" s="109"/>
      <c r="F43" s="109"/>
    </row>
    <row r="44" spans="1:6" ht="24.95" hidden="1" customHeight="1" outlineLevel="3" x14ac:dyDescent="0.25">
      <c r="B44" s="108" t="s">
        <v>313</v>
      </c>
      <c r="C44" s="168">
        <v>264371.43</v>
      </c>
      <c r="D44" s="168"/>
      <c r="E44" s="109"/>
      <c r="F44" s="109"/>
    </row>
    <row r="45" spans="1:6" ht="24.95" hidden="1" customHeight="1" outlineLevel="3" x14ac:dyDescent="0.25">
      <c r="B45" s="108" t="s">
        <v>314</v>
      </c>
      <c r="C45" s="168">
        <v>187988.38</v>
      </c>
      <c r="D45" s="168"/>
      <c r="E45" s="110">
        <v>62</v>
      </c>
      <c r="F45" s="116">
        <v>496.4</v>
      </c>
    </row>
    <row r="46" spans="1:6" ht="24.95" hidden="1" customHeight="1" outlineLevel="3" x14ac:dyDescent="0.25">
      <c r="B46" s="108" t="s">
        <v>329</v>
      </c>
      <c r="C46" s="168">
        <v>7419.25</v>
      </c>
      <c r="D46" s="168"/>
      <c r="E46" s="109"/>
      <c r="F46" s="109"/>
    </row>
    <row r="47" spans="1:6" ht="24.95" hidden="1" customHeight="1" outlineLevel="3" x14ac:dyDescent="0.25">
      <c r="B47" s="108" t="s">
        <v>315</v>
      </c>
      <c r="C47" s="168">
        <v>924336.02</v>
      </c>
      <c r="D47" s="168"/>
      <c r="E47" s="110">
        <v>653</v>
      </c>
      <c r="F47" s="117">
        <v>5216.3999999999996</v>
      </c>
    </row>
    <row r="48" spans="1:6" ht="24.95" hidden="1" customHeight="1" outlineLevel="3" x14ac:dyDescent="0.25">
      <c r="B48" s="108" t="s">
        <v>316</v>
      </c>
      <c r="C48" s="168">
        <v>149550.54</v>
      </c>
      <c r="D48" s="168"/>
      <c r="E48" s="109"/>
      <c r="F48" s="109"/>
    </row>
    <row r="49" spans="1:6" ht="24.95" hidden="1" customHeight="1" outlineLevel="3" x14ac:dyDescent="0.25">
      <c r="B49" s="108" t="s">
        <v>330</v>
      </c>
      <c r="C49" s="112"/>
      <c r="D49" s="113"/>
      <c r="E49" s="109"/>
      <c r="F49" s="109"/>
    </row>
    <row r="50" spans="1:6" ht="24.95" hidden="1" customHeight="1" outlineLevel="3" x14ac:dyDescent="0.25">
      <c r="B50" s="108" t="s">
        <v>331</v>
      </c>
      <c r="C50" s="112"/>
      <c r="D50" s="113"/>
      <c r="E50" s="110">
        <v>18</v>
      </c>
      <c r="F50" s="116">
        <v>143.6</v>
      </c>
    </row>
    <row r="51" spans="1:6" ht="24.95" hidden="1" customHeight="1" outlineLevel="3" x14ac:dyDescent="0.25">
      <c r="B51" s="108" t="s">
        <v>325</v>
      </c>
      <c r="C51" s="168">
        <v>17243.939999999999</v>
      </c>
      <c r="D51" s="168"/>
      <c r="E51" s="110">
        <v>8</v>
      </c>
      <c r="F51" s="116">
        <v>62.6</v>
      </c>
    </row>
    <row r="52" spans="1:6" ht="24.95" hidden="1" customHeight="1" outlineLevel="3" x14ac:dyDescent="0.25">
      <c r="B52" s="108" t="s">
        <v>317</v>
      </c>
      <c r="C52" s="168">
        <v>88210.22</v>
      </c>
      <c r="D52" s="168"/>
      <c r="E52" s="109"/>
      <c r="F52" s="109"/>
    </row>
    <row r="53" spans="1:6" ht="24.95" hidden="1" customHeight="1" outlineLevel="3" x14ac:dyDescent="0.25">
      <c r="B53" s="108" t="s">
        <v>332</v>
      </c>
      <c r="C53" s="177">
        <v>906.66</v>
      </c>
      <c r="D53" s="177"/>
      <c r="E53" s="109"/>
      <c r="F53" s="109"/>
    </row>
    <row r="54" spans="1:6" ht="24.95" hidden="1" customHeight="1" outlineLevel="3" x14ac:dyDescent="0.25">
      <c r="B54" s="108" t="s">
        <v>333</v>
      </c>
      <c r="C54" s="168">
        <v>2199.04</v>
      </c>
      <c r="D54" s="168"/>
      <c r="E54" s="109"/>
      <c r="F54" s="109"/>
    </row>
    <row r="55" spans="1:6" ht="24.95" hidden="1" customHeight="1" outlineLevel="3" x14ac:dyDescent="0.25">
      <c r="B55" s="108" t="s">
        <v>318</v>
      </c>
      <c r="C55" s="169">
        <v>76860</v>
      </c>
      <c r="D55" s="169"/>
      <c r="E55" s="109"/>
      <c r="F55" s="109"/>
    </row>
    <row r="56" spans="1:6" ht="24.95" hidden="1" customHeight="1" outlineLevel="3" x14ac:dyDescent="0.25">
      <c r="B56" s="108" t="s">
        <v>319</v>
      </c>
      <c r="C56" s="169">
        <v>91500</v>
      </c>
      <c r="D56" s="169"/>
      <c r="E56" s="109"/>
      <c r="F56" s="109"/>
    </row>
    <row r="57" spans="1:6" ht="24.95" hidden="1" customHeight="1" outlineLevel="3" x14ac:dyDescent="0.25">
      <c r="B57" s="108" t="s">
        <v>320</v>
      </c>
      <c r="C57" s="168">
        <v>106356.58</v>
      </c>
      <c r="D57" s="168"/>
      <c r="E57" s="109"/>
      <c r="F57" s="109"/>
    </row>
    <row r="58" spans="1:6" ht="24.95" hidden="1" customHeight="1" outlineLevel="3" x14ac:dyDescent="0.25">
      <c r="B58" s="108" t="s">
        <v>334</v>
      </c>
      <c r="C58" s="169">
        <v>2690</v>
      </c>
      <c r="D58" s="169"/>
      <c r="E58" s="109"/>
      <c r="F58" s="109"/>
    </row>
    <row r="59" spans="1:6" ht="24.95" hidden="1" customHeight="1" outlineLevel="3" x14ac:dyDescent="0.25">
      <c r="B59" s="108" t="s">
        <v>322</v>
      </c>
      <c r="C59" s="169">
        <v>83160</v>
      </c>
      <c r="D59" s="169"/>
      <c r="E59" s="109"/>
      <c r="F59" s="109"/>
    </row>
    <row r="60" spans="1:6" ht="24.95" hidden="1" customHeight="1" outlineLevel="3" x14ac:dyDescent="0.25">
      <c r="B60" s="108" t="s">
        <v>335</v>
      </c>
      <c r="C60" s="168">
        <v>27864.91</v>
      </c>
      <c r="D60" s="168"/>
      <c r="E60" s="109"/>
      <c r="F60" s="109"/>
    </row>
    <row r="61" spans="1:6" ht="24.95" hidden="1" customHeight="1" outlineLevel="2" collapsed="1" x14ac:dyDescent="0.25">
      <c r="A61" s="98" t="s">
        <v>336</v>
      </c>
      <c r="B61" s="105"/>
      <c r="C61" s="176">
        <v>970056.45</v>
      </c>
      <c r="D61" s="176"/>
      <c r="E61" s="106">
        <v>247</v>
      </c>
      <c r="F61" s="107">
        <v>1973</v>
      </c>
    </row>
    <row r="62" spans="1:6" ht="24.95" hidden="1" customHeight="1" outlineLevel="3" x14ac:dyDescent="0.25">
      <c r="B62" s="108" t="s">
        <v>311</v>
      </c>
      <c r="C62" s="168">
        <v>8809.68</v>
      </c>
      <c r="D62" s="168"/>
      <c r="E62" s="109"/>
      <c r="F62" s="109"/>
    </row>
    <row r="63" spans="1:6" ht="24.95" hidden="1" customHeight="1" outlineLevel="3" x14ac:dyDescent="0.25">
      <c r="B63" s="108" t="s">
        <v>312</v>
      </c>
      <c r="C63" s="168">
        <v>122006.56</v>
      </c>
      <c r="D63" s="168"/>
      <c r="E63" s="109"/>
      <c r="F63" s="109"/>
    </row>
    <row r="64" spans="1:6" ht="24.95" hidden="1" customHeight="1" outlineLevel="3" x14ac:dyDescent="0.25">
      <c r="B64" s="108" t="s">
        <v>313</v>
      </c>
      <c r="C64" s="168">
        <v>110592.59</v>
      </c>
      <c r="D64" s="168"/>
      <c r="E64" s="109"/>
      <c r="F64" s="109"/>
    </row>
    <row r="65" spans="1:6" ht="24.95" hidden="1" customHeight="1" outlineLevel="3" x14ac:dyDescent="0.25">
      <c r="B65" s="108" t="s">
        <v>314</v>
      </c>
      <c r="C65" s="168">
        <v>74987.710000000006</v>
      </c>
      <c r="D65" s="168"/>
      <c r="E65" s="110">
        <v>20</v>
      </c>
      <c r="F65" s="110">
        <v>160</v>
      </c>
    </row>
    <row r="66" spans="1:6" ht="24.95" hidden="1" customHeight="1" outlineLevel="3" x14ac:dyDescent="0.25">
      <c r="B66" s="108" t="s">
        <v>315</v>
      </c>
      <c r="C66" s="168">
        <v>397414.48</v>
      </c>
      <c r="D66" s="168"/>
      <c r="E66" s="110">
        <v>220</v>
      </c>
      <c r="F66" s="117">
        <v>1756.6</v>
      </c>
    </row>
    <row r="67" spans="1:6" ht="24.95" hidden="1" customHeight="1" outlineLevel="3" x14ac:dyDescent="0.25">
      <c r="B67" s="108" t="s">
        <v>316</v>
      </c>
      <c r="C67" s="168">
        <v>47689.74</v>
      </c>
      <c r="D67" s="168"/>
      <c r="E67" s="109"/>
      <c r="F67" s="109"/>
    </row>
    <row r="68" spans="1:6" ht="24.95" hidden="1" customHeight="1" outlineLevel="3" x14ac:dyDescent="0.25">
      <c r="B68" s="108" t="s">
        <v>331</v>
      </c>
      <c r="C68" s="112"/>
      <c r="D68" s="113"/>
      <c r="E68" s="110">
        <v>4</v>
      </c>
      <c r="F68" s="116">
        <v>31.8</v>
      </c>
    </row>
    <row r="69" spans="1:6" ht="24.95" hidden="1" customHeight="1" outlineLevel="3" x14ac:dyDescent="0.25">
      <c r="B69" s="108" t="s">
        <v>325</v>
      </c>
      <c r="C69" s="168">
        <v>6995.55</v>
      </c>
      <c r="D69" s="168"/>
      <c r="E69" s="110">
        <v>3</v>
      </c>
      <c r="F69" s="116">
        <v>24.6</v>
      </c>
    </row>
    <row r="70" spans="1:6" ht="24.95" hidden="1" customHeight="1" outlineLevel="3" x14ac:dyDescent="0.25">
      <c r="B70" s="108" t="s">
        <v>317</v>
      </c>
      <c r="C70" s="168">
        <v>39171.440000000002</v>
      </c>
      <c r="D70" s="168"/>
      <c r="E70" s="109"/>
      <c r="F70" s="109"/>
    </row>
    <row r="71" spans="1:6" ht="24.95" hidden="1" customHeight="1" outlineLevel="3" x14ac:dyDescent="0.25">
      <c r="B71" s="108" t="s">
        <v>318</v>
      </c>
      <c r="C71" s="171">
        <v>32516.400000000001</v>
      </c>
      <c r="D71" s="171"/>
      <c r="E71" s="109"/>
      <c r="F71" s="109"/>
    </row>
    <row r="72" spans="1:6" ht="24.95" hidden="1" customHeight="1" outlineLevel="3" x14ac:dyDescent="0.25">
      <c r="B72" s="108" t="s">
        <v>319</v>
      </c>
      <c r="C72" s="169">
        <v>38710</v>
      </c>
      <c r="D72" s="169"/>
      <c r="E72" s="109"/>
      <c r="F72" s="109"/>
    </row>
    <row r="73" spans="1:6" ht="24.95" hidden="1" customHeight="1" outlineLevel="3" x14ac:dyDescent="0.25">
      <c r="B73" s="108" t="s">
        <v>320</v>
      </c>
      <c r="C73" s="168">
        <v>47018.77</v>
      </c>
      <c r="D73" s="168"/>
      <c r="E73" s="109"/>
      <c r="F73" s="109"/>
    </row>
    <row r="74" spans="1:6" ht="24.95" hidden="1" customHeight="1" outlineLevel="3" x14ac:dyDescent="0.25">
      <c r="B74" s="108" t="s">
        <v>337</v>
      </c>
      <c r="C74" s="168">
        <v>1025.24</v>
      </c>
      <c r="D74" s="168"/>
      <c r="E74" s="109"/>
      <c r="F74" s="109"/>
    </row>
    <row r="75" spans="1:6" ht="24.95" hidden="1" customHeight="1" outlineLevel="3" x14ac:dyDescent="0.25">
      <c r="B75" s="108" t="s">
        <v>322</v>
      </c>
      <c r="C75" s="169">
        <v>35170</v>
      </c>
      <c r="D75" s="169"/>
      <c r="E75" s="109"/>
      <c r="F75" s="109"/>
    </row>
    <row r="76" spans="1:6" ht="24.95" hidden="1" customHeight="1" outlineLevel="3" x14ac:dyDescent="0.25">
      <c r="B76" s="108" t="s">
        <v>335</v>
      </c>
      <c r="C76" s="168">
        <v>7948.29</v>
      </c>
      <c r="D76" s="168"/>
      <c r="E76" s="109"/>
      <c r="F76" s="109"/>
    </row>
    <row r="77" spans="1:6" ht="24.95" hidden="1" customHeight="1" outlineLevel="2" x14ac:dyDescent="0.25">
      <c r="A77" s="98" t="s">
        <v>338</v>
      </c>
      <c r="B77" s="105"/>
      <c r="C77" s="174">
        <v>526803.6</v>
      </c>
      <c r="D77" s="174"/>
      <c r="E77" s="106">
        <v>247</v>
      </c>
      <c r="F77" s="107">
        <v>1973</v>
      </c>
    </row>
    <row r="78" spans="1:6" ht="24.95" hidden="1" customHeight="1" outlineLevel="3" x14ac:dyDescent="0.25">
      <c r="B78" s="108" t="s">
        <v>312</v>
      </c>
      <c r="C78" s="168">
        <v>69786.649999999994</v>
      </c>
      <c r="D78" s="168"/>
      <c r="E78" s="109"/>
      <c r="F78" s="109"/>
    </row>
    <row r="79" spans="1:6" ht="24.95" hidden="1" customHeight="1" outlineLevel="3" x14ac:dyDescent="0.25">
      <c r="B79" s="108" t="s">
        <v>313</v>
      </c>
      <c r="C79" s="168">
        <v>57791.56</v>
      </c>
      <c r="D79" s="168"/>
      <c r="E79" s="109"/>
      <c r="F79" s="109"/>
    </row>
    <row r="80" spans="1:6" ht="24.95" hidden="1" customHeight="1" outlineLevel="3" x14ac:dyDescent="0.25">
      <c r="B80" s="108" t="s">
        <v>314</v>
      </c>
      <c r="C80" s="168">
        <v>40661.040000000001</v>
      </c>
      <c r="D80" s="168"/>
      <c r="E80" s="110">
        <v>20</v>
      </c>
      <c r="F80" s="110">
        <v>160</v>
      </c>
    </row>
    <row r="81" spans="1:7" ht="24.95" hidden="1" customHeight="1" outlineLevel="3" x14ac:dyDescent="0.25">
      <c r="B81" s="108" t="s">
        <v>315</v>
      </c>
      <c r="C81" s="168">
        <v>231627.57</v>
      </c>
      <c r="D81" s="168"/>
      <c r="E81" s="110">
        <v>217</v>
      </c>
      <c r="F81" s="111">
        <v>1733</v>
      </c>
    </row>
    <row r="82" spans="1:7" ht="24.95" hidden="1" customHeight="1" outlineLevel="3" x14ac:dyDescent="0.25">
      <c r="B82" s="108" t="s">
        <v>316</v>
      </c>
      <c r="C82" s="168">
        <v>6948.83</v>
      </c>
      <c r="D82" s="168"/>
      <c r="E82" s="109"/>
      <c r="F82" s="109"/>
    </row>
    <row r="83" spans="1:7" ht="24.95" hidden="1" customHeight="1" outlineLevel="3" x14ac:dyDescent="0.25">
      <c r="B83" s="108" t="s">
        <v>330</v>
      </c>
      <c r="C83" s="112"/>
      <c r="D83" s="113"/>
      <c r="E83" s="109"/>
      <c r="F83" s="109"/>
    </row>
    <row r="84" spans="1:7" ht="24.95" hidden="1" customHeight="1" outlineLevel="3" x14ac:dyDescent="0.25">
      <c r="B84" s="108" t="s">
        <v>331</v>
      </c>
      <c r="C84" s="112"/>
      <c r="D84" s="113"/>
      <c r="E84" s="110">
        <v>7</v>
      </c>
      <c r="F84" s="116">
        <v>55.4</v>
      </c>
    </row>
    <row r="85" spans="1:7" ht="24.95" hidden="1" customHeight="1" outlineLevel="3" x14ac:dyDescent="0.25">
      <c r="B85" s="108" t="s">
        <v>325</v>
      </c>
      <c r="C85" s="168">
        <v>3183.39</v>
      </c>
      <c r="D85" s="168"/>
      <c r="E85" s="110">
        <v>3</v>
      </c>
      <c r="F85" s="116">
        <v>24.6</v>
      </c>
    </row>
    <row r="86" spans="1:7" ht="24.95" hidden="1" customHeight="1" outlineLevel="3" x14ac:dyDescent="0.25">
      <c r="B86" s="108" t="s">
        <v>339</v>
      </c>
      <c r="C86" s="169">
        <v>19560</v>
      </c>
      <c r="D86" s="169"/>
      <c r="E86" s="109"/>
      <c r="F86" s="109"/>
    </row>
    <row r="87" spans="1:7" ht="24.95" hidden="1" customHeight="1" outlineLevel="3" x14ac:dyDescent="0.25">
      <c r="B87" s="108" t="s">
        <v>317</v>
      </c>
      <c r="C87" s="168">
        <v>20330.52</v>
      </c>
      <c r="D87" s="168"/>
      <c r="E87" s="109"/>
      <c r="F87" s="109"/>
    </row>
    <row r="88" spans="1:7" ht="24.95" hidden="1" customHeight="1" outlineLevel="3" x14ac:dyDescent="0.25">
      <c r="B88" s="108" t="s">
        <v>318</v>
      </c>
      <c r="C88" s="171">
        <v>16123.8</v>
      </c>
      <c r="D88" s="171"/>
      <c r="E88" s="109"/>
      <c r="F88" s="109"/>
    </row>
    <row r="89" spans="1:7" ht="24.95" hidden="1" customHeight="1" outlineLevel="3" x14ac:dyDescent="0.25">
      <c r="B89" s="108" t="s">
        <v>319</v>
      </c>
      <c r="C89" s="169">
        <v>23034</v>
      </c>
      <c r="D89" s="169"/>
      <c r="E89" s="109"/>
      <c r="F89" s="109"/>
    </row>
    <row r="90" spans="1:7" ht="24.95" hidden="1" customHeight="1" outlineLevel="3" x14ac:dyDescent="0.25">
      <c r="B90" s="108" t="s">
        <v>320</v>
      </c>
      <c r="C90" s="168">
        <v>16816.240000000002</v>
      </c>
      <c r="D90" s="168"/>
      <c r="E90" s="109"/>
      <c r="F90" s="109"/>
    </row>
    <row r="91" spans="1:7" ht="24.95" hidden="1" customHeight="1" outlineLevel="3" x14ac:dyDescent="0.25">
      <c r="B91" s="108" t="s">
        <v>322</v>
      </c>
      <c r="C91" s="169">
        <v>20940</v>
      </c>
      <c r="D91" s="169"/>
      <c r="E91" s="109"/>
      <c r="F91" s="109"/>
    </row>
    <row r="92" spans="1:7" ht="24.95" customHeight="1" outlineLevel="2" collapsed="1" x14ac:dyDescent="0.25">
      <c r="A92" s="98" t="s">
        <v>340</v>
      </c>
      <c r="B92" s="105"/>
      <c r="C92" s="176">
        <v>5588165.3899999997</v>
      </c>
      <c r="D92" s="176"/>
      <c r="E92" s="107">
        <v>2524</v>
      </c>
      <c r="F92" s="132">
        <f>F93+F94+F98+F100+F96+F97+F101+F102+F103+F104</f>
        <v>20221.09</v>
      </c>
    </row>
    <row r="93" spans="1:7" ht="24.95" customHeight="1" outlineLevel="3" x14ac:dyDescent="0.25">
      <c r="B93" s="118" t="s">
        <v>327</v>
      </c>
      <c r="C93" s="172">
        <v>5124.91</v>
      </c>
      <c r="D93" s="172"/>
      <c r="E93" s="110">
        <v>7</v>
      </c>
      <c r="F93" s="110">
        <v>35</v>
      </c>
      <c r="G93" s="98">
        <f>F93/1973</f>
        <v>1.7739483020780537E-2</v>
      </c>
    </row>
    <row r="94" spans="1:7" ht="24.95" customHeight="1" outlineLevel="3" x14ac:dyDescent="0.25">
      <c r="B94" s="118" t="s">
        <v>328</v>
      </c>
      <c r="C94" s="172">
        <v>11528.81</v>
      </c>
      <c r="D94" s="172"/>
      <c r="E94" s="109"/>
      <c r="F94" s="115">
        <v>79.69</v>
      </c>
      <c r="G94" s="98">
        <f>F94/1973</f>
        <v>4.0390268626457171E-2</v>
      </c>
    </row>
    <row r="95" spans="1:7" ht="24.95" customHeight="1" outlineLevel="3" x14ac:dyDescent="0.25">
      <c r="B95" s="118" t="s">
        <v>312</v>
      </c>
      <c r="C95" s="172">
        <v>674571.31</v>
      </c>
      <c r="D95" s="172"/>
      <c r="E95" s="109"/>
      <c r="F95" s="109"/>
    </row>
    <row r="96" spans="1:7" ht="24.95" customHeight="1" outlineLevel="3" x14ac:dyDescent="0.25">
      <c r="B96" s="118" t="s">
        <v>313</v>
      </c>
      <c r="C96" s="172">
        <v>618786.34</v>
      </c>
      <c r="D96" s="172"/>
      <c r="E96" s="109"/>
      <c r="F96" s="109"/>
    </row>
    <row r="97" spans="2:9" ht="24.95" customHeight="1" outlineLevel="3" x14ac:dyDescent="0.25">
      <c r="B97" s="118" t="s">
        <v>314</v>
      </c>
      <c r="C97" s="172">
        <v>444678.64</v>
      </c>
      <c r="D97" s="172"/>
      <c r="E97" s="110">
        <v>200</v>
      </c>
      <c r="F97" s="111">
        <v>1598</v>
      </c>
      <c r="G97" s="98">
        <f>F97/1973</f>
        <v>0.8099341104916371</v>
      </c>
    </row>
    <row r="98" spans="2:9" ht="24.95" customHeight="1" outlineLevel="3" x14ac:dyDescent="0.25">
      <c r="B98" s="118" t="s">
        <v>315</v>
      </c>
      <c r="C98" s="175">
        <v>2275231.4</v>
      </c>
      <c r="D98" s="175"/>
      <c r="E98" s="111">
        <v>1999</v>
      </c>
      <c r="F98" s="117">
        <v>15971.2</v>
      </c>
      <c r="G98" s="98">
        <f>F98/1973</f>
        <v>8.0948808920425748</v>
      </c>
      <c r="I98" s="104"/>
    </row>
    <row r="99" spans="2:9" ht="24.95" customHeight="1" outlineLevel="3" x14ac:dyDescent="0.25">
      <c r="B99" s="118" t="s">
        <v>316</v>
      </c>
      <c r="C99" s="172">
        <v>194873.96</v>
      </c>
      <c r="D99" s="172"/>
      <c r="E99" s="109"/>
      <c r="F99" s="109"/>
    </row>
    <row r="100" spans="2:9" ht="24.95" customHeight="1" outlineLevel="3" x14ac:dyDescent="0.25">
      <c r="B100" s="118" t="s">
        <v>341</v>
      </c>
      <c r="C100" s="172">
        <v>118908.01</v>
      </c>
      <c r="D100" s="172"/>
      <c r="E100" s="110">
        <v>54</v>
      </c>
      <c r="F100" s="116">
        <v>431.8</v>
      </c>
      <c r="G100" s="98">
        <f>F100/1973</f>
        <v>0.2188545362392296</v>
      </c>
    </row>
    <row r="101" spans="2:9" ht="24.95" customHeight="1" outlineLevel="3" x14ac:dyDescent="0.25">
      <c r="B101" s="108" t="s">
        <v>324</v>
      </c>
      <c r="C101" s="112"/>
      <c r="D101" s="113"/>
      <c r="E101" s="110">
        <v>23</v>
      </c>
      <c r="F101" s="116">
        <v>178.6</v>
      </c>
      <c r="G101" s="98">
        <f>F101/1973</f>
        <v>9.0522047643182973E-2</v>
      </c>
    </row>
    <row r="102" spans="2:9" ht="24.95" customHeight="1" outlineLevel="3" x14ac:dyDescent="0.25">
      <c r="B102" s="108" t="s">
        <v>330</v>
      </c>
      <c r="C102" s="112"/>
      <c r="D102" s="113"/>
      <c r="E102" s="110">
        <v>26</v>
      </c>
      <c r="F102" s="116">
        <v>209.2</v>
      </c>
      <c r="G102" s="98">
        <f>F102/1973</f>
        <v>0.10603142422706538</v>
      </c>
    </row>
    <row r="103" spans="2:9" ht="24.95" customHeight="1" outlineLevel="3" x14ac:dyDescent="0.25">
      <c r="B103" s="108" t="s">
        <v>331</v>
      </c>
      <c r="C103" s="112"/>
      <c r="D103" s="113"/>
      <c r="E103" s="110">
        <v>190</v>
      </c>
      <c r="F103" s="111">
        <v>1518</v>
      </c>
      <c r="G103" s="98">
        <f>F103/1973</f>
        <v>0.76938672072985304</v>
      </c>
    </row>
    <row r="104" spans="2:9" ht="24.95" customHeight="1" outlineLevel="3" x14ac:dyDescent="0.25">
      <c r="B104" s="108" t="s">
        <v>325</v>
      </c>
      <c r="C104" s="168">
        <v>35821.29</v>
      </c>
      <c r="D104" s="168"/>
      <c r="E104" s="110">
        <v>25</v>
      </c>
      <c r="F104" s="116">
        <v>199.6</v>
      </c>
      <c r="G104" s="98">
        <f>F104/1973</f>
        <v>0.10116573745565129</v>
      </c>
    </row>
    <row r="105" spans="2:9" ht="33" customHeight="1" outlineLevel="3" x14ac:dyDescent="0.25">
      <c r="B105" s="118" t="s">
        <v>317</v>
      </c>
      <c r="C105" s="172">
        <v>222339.32</v>
      </c>
      <c r="D105" s="172"/>
      <c r="E105" s="109"/>
      <c r="F105" s="109"/>
    </row>
    <row r="106" spans="2:9" ht="24.95" customHeight="1" outlineLevel="3" x14ac:dyDescent="0.25">
      <c r="B106" s="118" t="s">
        <v>332</v>
      </c>
      <c r="C106" s="172">
        <v>5124.91</v>
      </c>
      <c r="D106" s="172"/>
      <c r="E106" s="109"/>
      <c r="F106" s="109"/>
      <c r="I106" s="104"/>
    </row>
    <row r="107" spans="2:9" ht="24.95" customHeight="1" outlineLevel="3" x14ac:dyDescent="0.25">
      <c r="B107" s="118" t="s">
        <v>333</v>
      </c>
      <c r="C107" s="172">
        <v>7126.03</v>
      </c>
      <c r="D107" s="172"/>
      <c r="E107" s="109"/>
      <c r="F107" s="109"/>
      <c r="I107" s="104"/>
    </row>
    <row r="108" spans="2:9" ht="35.25" customHeight="1" outlineLevel="3" x14ac:dyDescent="0.25">
      <c r="B108" s="118" t="s">
        <v>318</v>
      </c>
      <c r="C108" s="172">
        <v>187919.27</v>
      </c>
      <c r="D108" s="172"/>
      <c r="E108" s="109"/>
      <c r="F108" s="109"/>
    </row>
    <row r="109" spans="2:9" ht="24.95" customHeight="1" outlineLevel="3" x14ac:dyDescent="0.25">
      <c r="B109" s="108" t="s">
        <v>319</v>
      </c>
      <c r="C109" s="169">
        <v>246290</v>
      </c>
      <c r="D109" s="169"/>
      <c r="E109" s="109"/>
      <c r="F109" s="109"/>
    </row>
    <row r="110" spans="2:9" ht="24.95" customHeight="1" outlineLevel="3" x14ac:dyDescent="0.25">
      <c r="B110" s="118" t="s">
        <v>320</v>
      </c>
      <c r="C110" s="172">
        <v>181656.92</v>
      </c>
      <c r="D110" s="172"/>
      <c r="E110" s="109"/>
      <c r="F110" s="109"/>
    </row>
    <row r="111" spans="2:9" ht="24.95" customHeight="1" outlineLevel="3" x14ac:dyDescent="0.25">
      <c r="B111" s="118" t="s">
        <v>322</v>
      </c>
      <c r="C111" s="173">
        <v>221200</v>
      </c>
      <c r="D111" s="173"/>
      <c r="E111" s="109"/>
      <c r="F111" s="109"/>
    </row>
    <row r="112" spans="2:9" ht="24.95" customHeight="1" outlineLevel="3" x14ac:dyDescent="0.25">
      <c r="B112" s="108" t="s">
        <v>342</v>
      </c>
      <c r="C112" s="169">
        <v>22390</v>
      </c>
      <c r="D112" s="169"/>
      <c r="E112" s="109"/>
      <c r="F112" s="109"/>
    </row>
    <row r="113" spans="2:6" ht="24.95" customHeight="1" outlineLevel="3" x14ac:dyDescent="0.25">
      <c r="B113" s="118" t="s">
        <v>335</v>
      </c>
      <c r="C113" s="172">
        <v>114594.27</v>
      </c>
      <c r="D113" s="172"/>
      <c r="E113" s="109"/>
      <c r="F113" s="109"/>
    </row>
    <row r="114" spans="2:6" ht="24.95" customHeight="1" outlineLevel="2" x14ac:dyDescent="0.25">
      <c r="B114" s="105" t="s">
        <v>343</v>
      </c>
      <c r="C114" s="174">
        <v>324571.59999999998</v>
      </c>
      <c r="D114" s="174"/>
      <c r="E114" s="106">
        <v>254</v>
      </c>
      <c r="F114" s="119">
        <v>1915.4</v>
      </c>
    </row>
    <row r="115" spans="2:6" ht="24.95" hidden="1" customHeight="1" outlineLevel="3" x14ac:dyDescent="0.25">
      <c r="B115" s="108" t="s">
        <v>312</v>
      </c>
      <c r="C115" s="168">
        <v>29470.94</v>
      </c>
      <c r="D115" s="168"/>
      <c r="E115" s="109"/>
      <c r="F115" s="109"/>
    </row>
    <row r="116" spans="2:6" ht="24.95" hidden="1" customHeight="1" outlineLevel="3" x14ac:dyDescent="0.25">
      <c r="B116" s="108" t="s">
        <v>313</v>
      </c>
      <c r="C116" s="168">
        <v>32651.63</v>
      </c>
      <c r="D116" s="168"/>
      <c r="E116" s="109"/>
      <c r="F116" s="109"/>
    </row>
    <row r="117" spans="2:6" ht="24.95" hidden="1" customHeight="1" outlineLevel="3" x14ac:dyDescent="0.25">
      <c r="B117" s="108" t="s">
        <v>314</v>
      </c>
      <c r="C117" s="168">
        <v>43732.639999999999</v>
      </c>
      <c r="D117" s="168"/>
      <c r="E117" s="110">
        <v>20</v>
      </c>
      <c r="F117" s="110">
        <v>160</v>
      </c>
    </row>
    <row r="118" spans="2:6" ht="24.95" hidden="1" customHeight="1" outlineLevel="3" x14ac:dyDescent="0.25">
      <c r="B118" s="108" t="s">
        <v>315</v>
      </c>
      <c r="C118" s="168">
        <v>106613.54</v>
      </c>
      <c r="D118" s="168"/>
      <c r="E118" s="110">
        <v>116</v>
      </c>
      <c r="F118" s="116">
        <v>820.2</v>
      </c>
    </row>
    <row r="119" spans="2:6" ht="24.95" hidden="1" customHeight="1" outlineLevel="3" x14ac:dyDescent="0.25">
      <c r="B119" s="108" t="s">
        <v>344</v>
      </c>
      <c r="C119" s="168">
        <v>1359.04</v>
      </c>
      <c r="D119" s="168"/>
      <c r="E119" s="109"/>
      <c r="F119" s="109"/>
    </row>
    <row r="120" spans="2:6" ht="24.95" hidden="1" customHeight="1" outlineLevel="3" x14ac:dyDescent="0.25">
      <c r="B120" s="108" t="s">
        <v>316</v>
      </c>
      <c r="C120" s="168">
        <v>6396.81</v>
      </c>
      <c r="D120" s="168"/>
      <c r="E120" s="109"/>
      <c r="F120" s="109"/>
    </row>
    <row r="121" spans="2:6" ht="24.95" hidden="1" customHeight="1" outlineLevel="3" x14ac:dyDescent="0.25">
      <c r="B121" s="108" t="s">
        <v>330</v>
      </c>
      <c r="C121" s="112"/>
      <c r="D121" s="113"/>
      <c r="E121" s="110">
        <v>7</v>
      </c>
      <c r="F121" s="116">
        <v>54.4</v>
      </c>
    </row>
    <row r="122" spans="2:6" ht="24.95" hidden="1" customHeight="1" outlineLevel="3" x14ac:dyDescent="0.25">
      <c r="B122" s="108" t="s">
        <v>331</v>
      </c>
      <c r="C122" s="112"/>
      <c r="D122" s="113"/>
      <c r="E122" s="110">
        <v>102</v>
      </c>
      <c r="F122" s="116">
        <v>811.4</v>
      </c>
    </row>
    <row r="123" spans="2:6" ht="24.95" hidden="1" customHeight="1" outlineLevel="3" x14ac:dyDescent="0.25">
      <c r="B123" s="108" t="s">
        <v>325</v>
      </c>
      <c r="C123" s="171">
        <v>9545.4</v>
      </c>
      <c r="D123" s="171"/>
      <c r="E123" s="110">
        <v>9</v>
      </c>
      <c r="F123" s="116">
        <v>69.400000000000006</v>
      </c>
    </row>
    <row r="124" spans="2:6" ht="24.95" hidden="1" customHeight="1" outlineLevel="3" x14ac:dyDescent="0.25">
      <c r="B124" s="108" t="s">
        <v>317</v>
      </c>
      <c r="C124" s="168">
        <v>20964.439999999999</v>
      </c>
      <c r="D124" s="168"/>
      <c r="E124" s="109"/>
      <c r="F124" s="109"/>
    </row>
    <row r="125" spans="2:6" ht="24.95" hidden="1" customHeight="1" outlineLevel="3" x14ac:dyDescent="0.25">
      <c r="B125" s="108" t="s">
        <v>318</v>
      </c>
      <c r="C125" s="168">
        <v>15288.35</v>
      </c>
      <c r="D125" s="168"/>
      <c r="E125" s="109"/>
      <c r="F125" s="109"/>
    </row>
    <row r="126" spans="2:6" ht="24.95" hidden="1" customHeight="1" outlineLevel="3" x14ac:dyDescent="0.25">
      <c r="B126" s="108" t="s">
        <v>319</v>
      </c>
      <c r="C126" s="169">
        <v>19855</v>
      </c>
      <c r="D126" s="169"/>
      <c r="E126" s="109"/>
      <c r="F126" s="109"/>
    </row>
    <row r="127" spans="2:6" ht="24.95" hidden="1" customHeight="1" outlineLevel="3" x14ac:dyDescent="0.25">
      <c r="B127" s="108" t="s">
        <v>320</v>
      </c>
      <c r="C127" s="168">
        <v>20643.810000000001</v>
      </c>
      <c r="D127" s="168"/>
      <c r="E127" s="109"/>
      <c r="F127" s="109"/>
    </row>
    <row r="128" spans="2:6" ht="24.95" hidden="1" customHeight="1" outlineLevel="3" x14ac:dyDescent="0.25">
      <c r="B128" s="108" t="s">
        <v>322</v>
      </c>
      <c r="C128" s="169">
        <v>18050</v>
      </c>
      <c r="D128" s="169"/>
      <c r="E128" s="109"/>
      <c r="F128" s="109"/>
    </row>
    <row r="129" spans="1:6" s="97" customFormat="1" ht="24.95" hidden="1" customHeight="1" outlineLevel="1" collapsed="1" x14ac:dyDescent="0.25">
      <c r="A129" s="97" t="s">
        <v>345</v>
      </c>
      <c r="B129" s="120"/>
      <c r="D129" s="121">
        <v>1344796.08</v>
      </c>
      <c r="E129" s="122">
        <v>247</v>
      </c>
      <c r="F129" s="123">
        <v>1973</v>
      </c>
    </row>
    <row r="130" spans="1:6" ht="24.95" hidden="1" customHeight="1" x14ac:dyDescent="0.25">
      <c r="B130" s="124" t="s">
        <v>312</v>
      </c>
      <c r="D130" s="125">
        <v>160195.1</v>
      </c>
      <c r="E130" s="126"/>
      <c r="F130" s="126"/>
    </row>
    <row r="131" spans="1:6" ht="24.95" hidden="1" customHeight="1" x14ac:dyDescent="0.25">
      <c r="B131" s="124" t="s">
        <v>313</v>
      </c>
      <c r="D131" s="127">
        <v>153698.85999999999</v>
      </c>
      <c r="E131" s="126"/>
      <c r="F131" s="126"/>
    </row>
    <row r="132" spans="1:6" ht="24.95" hidden="1" customHeight="1" x14ac:dyDescent="0.25">
      <c r="B132" s="124" t="s">
        <v>314</v>
      </c>
      <c r="D132" s="127">
        <v>105492.88</v>
      </c>
      <c r="E132" s="128">
        <v>22</v>
      </c>
      <c r="F132" s="129">
        <v>176.4</v>
      </c>
    </row>
    <row r="133" spans="1:6" ht="24.95" hidden="1" customHeight="1" x14ac:dyDescent="0.25">
      <c r="B133" s="124" t="s">
        <v>315</v>
      </c>
      <c r="D133" s="127">
        <v>530862.91</v>
      </c>
      <c r="E133" s="128">
        <v>215</v>
      </c>
      <c r="F133" s="125">
        <v>1717.6</v>
      </c>
    </row>
    <row r="134" spans="1:6" ht="24.95" hidden="1" customHeight="1" x14ac:dyDescent="0.25">
      <c r="B134" s="124" t="s">
        <v>316</v>
      </c>
      <c r="D134" s="127">
        <v>122098.47</v>
      </c>
      <c r="E134" s="126"/>
      <c r="F134" s="126"/>
    </row>
    <row r="135" spans="1:6" ht="24.95" hidden="1" customHeight="1" x14ac:dyDescent="0.25">
      <c r="B135" s="124" t="s">
        <v>331</v>
      </c>
      <c r="D135" s="126"/>
      <c r="E135" s="128">
        <v>7</v>
      </c>
      <c r="F135" s="129">
        <v>55.4</v>
      </c>
    </row>
    <row r="136" spans="1:6" ht="24.95" hidden="1" customHeight="1" x14ac:dyDescent="0.25">
      <c r="B136" s="124" t="s">
        <v>325</v>
      </c>
      <c r="D136" s="125">
        <v>7717.8</v>
      </c>
      <c r="E136" s="128">
        <v>3</v>
      </c>
      <c r="F136" s="129">
        <v>23.6</v>
      </c>
    </row>
    <row r="137" spans="1:6" ht="24.95" hidden="1" customHeight="1" x14ac:dyDescent="0.25">
      <c r="B137" s="124" t="s">
        <v>317</v>
      </c>
      <c r="D137" s="127">
        <v>44107.98</v>
      </c>
      <c r="E137" s="126"/>
      <c r="F137" s="126"/>
    </row>
    <row r="138" spans="1:6" ht="24.95" hidden="1" customHeight="1" x14ac:dyDescent="0.25">
      <c r="B138" s="124" t="s">
        <v>346</v>
      </c>
      <c r="D138" s="125">
        <v>48630.400000000001</v>
      </c>
      <c r="E138" s="126"/>
      <c r="F138" s="126"/>
    </row>
    <row r="139" spans="1:6" ht="24.95" hidden="1" customHeight="1" x14ac:dyDescent="0.25">
      <c r="B139" s="124" t="s">
        <v>319</v>
      </c>
      <c r="D139" s="130">
        <v>53440</v>
      </c>
      <c r="E139" s="126"/>
      <c r="F139" s="126"/>
    </row>
    <row r="140" spans="1:6" ht="24.95" hidden="1" customHeight="1" x14ac:dyDescent="0.25">
      <c r="B140" s="124" t="s">
        <v>347</v>
      </c>
      <c r="D140" s="127">
        <v>2676.73</v>
      </c>
      <c r="E140" s="126"/>
      <c r="F140" s="126"/>
    </row>
    <row r="141" spans="1:6" ht="24.95" hidden="1" customHeight="1" x14ac:dyDescent="0.25">
      <c r="B141" s="124" t="s">
        <v>320</v>
      </c>
      <c r="D141" s="127">
        <v>60882.22</v>
      </c>
      <c r="E141" s="126"/>
      <c r="F141" s="126"/>
    </row>
    <row r="142" spans="1:6" ht="24.95" hidden="1" customHeight="1" x14ac:dyDescent="0.25">
      <c r="B142" s="124" t="s">
        <v>334</v>
      </c>
      <c r="D142" s="130">
        <v>3766</v>
      </c>
      <c r="E142" s="126"/>
      <c r="F142" s="126"/>
    </row>
    <row r="143" spans="1:6" ht="24.95" hidden="1" customHeight="1" x14ac:dyDescent="0.25">
      <c r="B143" s="124" t="s">
        <v>337</v>
      </c>
      <c r="D143" s="127">
        <v>2676.73</v>
      </c>
      <c r="E143" s="126"/>
      <c r="F143" s="126"/>
    </row>
    <row r="144" spans="1:6" ht="24.95" hidden="1" customHeight="1" x14ac:dyDescent="0.25">
      <c r="B144" s="124" t="s">
        <v>322</v>
      </c>
      <c r="D144" s="130">
        <v>48550</v>
      </c>
      <c r="E144" s="126"/>
      <c r="F144" s="126"/>
    </row>
    <row r="145" spans="2:4" ht="24.95" hidden="1" customHeight="1" x14ac:dyDescent="0.25">
      <c r="B145" s="101" t="s">
        <v>348</v>
      </c>
      <c r="C145" s="170">
        <v>4049093.51</v>
      </c>
      <c r="D145" s="170"/>
    </row>
    <row r="146" spans="2:4" ht="24.95" customHeight="1" x14ac:dyDescent="0.25"/>
  </sheetData>
  <mergeCells count="108"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349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85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85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85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85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85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85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5" customWidth="1"/>
    <col min="2" max="6" width="11.140625" style="72" customWidth="1"/>
    <col min="7" max="55" width="13.140625" style="45" customWidth="1"/>
    <col min="56" max="16384" width="8.28515625" style="45"/>
  </cols>
  <sheetData>
    <row r="1" spans="1:55" s="35" customFormat="1" ht="20.25" x14ac:dyDescent="0.3">
      <c r="A1" s="33" t="s">
        <v>207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35" customFormat="1" ht="20.25" customHeight="1" x14ac:dyDescent="0.2">
      <c r="A2" s="36" t="s">
        <v>208</v>
      </c>
      <c r="B2" s="37"/>
      <c r="C2" s="37"/>
      <c r="D2" s="37"/>
      <c r="E2" s="37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35" customFormat="1" ht="14.45" customHeight="1" x14ac:dyDescent="0.2">
      <c r="A3" s="39"/>
      <c r="B3" s="40"/>
      <c r="C3" s="40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35" customFormat="1" ht="14.25" customHeight="1" x14ac:dyDescent="0.2">
      <c r="A4" s="41"/>
      <c r="B4" s="42"/>
      <c r="C4" s="42"/>
      <c r="D4" s="42"/>
      <c r="E4" s="42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35" customFormat="1" ht="30.75" customHeight="1" thickBot="1" x14ac:dyDescent="0.25">
      <c r="A5" s="186" t="s">
        <v>209</v>
      </c>
      <c r="B5" s="187"/>
      <c r="C5" s="187"/>
      <c r="D5" s="187"/>
      <c r="E5" s="187"/>
      <c r="F5" s="187"/>
    </row>
    <row r="6" spans="1:55" ht="15.75" x14ac:dyDescent="0.15">
      <c r="A6" s="188"/>
      <c r="B6" s="43">
        <v>2021</v>
      </c>
      <c r="C6" s="43">
        <v>2022</v>
      </c>
      <c r="D6" s="43">
        <v>2023</v>
      </c>
      <c r="E6" s="43">
        <v>2024</v>
      </c>
      <c r="F6" s="44">
        <v>2025</v>
      </c>
    </row>
    <row r="7" spans="1:55" ht="16.5" thickBot="1" x14ac:dyDescent="0.2">
      <c r="A7" s="189"/>
      <c r="B7" s="46" t="s">
        <v>210</v>
      </c>
      <c r="C7" s="190" t="s">
        <v>211</v>
      </c>
      <c r="D7" s="191"/>
      <c r="E7" s="191"/>
      <c r="F7" s="192"/>
    </row>
    <row r="8" spans="1:55" s="51" customFormat="1" ht="31.5" x14ac:dyDescent="0.15">
      <c r="A8" s="47" t="s">
        <v>212</v>
      </c>
      <c r="B8" s="48"/>
      <c r="C8" s="49"/>
      <c r="D8" s="49"/>
      <c r="E8" s="49"/>
      <c r="F8" s="50"/>
    </row>
    <row r="9" spans="1:55" ht="15" x14ac:dyDescent="0.15">
      <c r="A9" s="52" t="s">
        <v>213</v>
      </c>
      <c r="B9" s="53">
        <v>108.39</v>
      </c>
      <c r="C9" s="54">
        <v>112.43159100008634</v>
      </c>
      <c r="D9" s="54">
        <v>105.5052282843621</v>
      </c>
      <c r="E9" s="54">
        <v>104.03267051542396</v>
      </c>
      <c r="F9" s="55">
        <v>104.02647054776469</v>
      </c>
    </row>
    <row r="10" spans="1:55" ht="15" x14ac:dyDescent="0.15">
      <c r="A10" s="52" t="s">
        <v>214</v>
      </c>
      <c r="B10" s="53">
        <v>106.69445598499775</v>
      </c>
      <c r="C10" s="56">
        <v>113.91005640489402</v>
      </c>
      <c r="D10" s="54">
        <v>105.96790835169769</v>
      </c>
      <c r="E10" s="54">
        <v>104.6817379577698</v>
      </c>
      <c r="F10" s="55">
        <v>104.02776185732903</v>
      </c>
    </row>
    <row r="11" spans="1:55" s="51" customFormat="1" ht="15.75" x14ac:dyDescent="0.15">
      <c r="A11" s="57" t="s">
        <v>215</v>
      </c>
      <c r="B11" s="58"/>
      <c r="C11" s="59"/>
      <c r="D11" s="59"/>
      <c r="E11" s="59"/>
      <c r="F11" s="60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ht="15" x14ac:dyDescent="0.15">
      <c r="A12" s="52" t="s">
        <v>213</v>
      </c>
      <c r="B12" s="53">
        <v>109.68</v>
      </c>
      <c r="C12" s="54">
        <v>113.24712566419997</v>
      </c>
      <c r="D12" s="54">
        <v>105.55272952884332</v>
      </c>
      <c r="E12" s="54">
        <v>104.03267051542397</v>
      </c>
      <c r="F12" s="55">
        <v>104.02425579275973</v>
      </c>
    </row>
    <row r="13" spans="1:55" ht="15" x14ac:dyDescent="0.15">
      <c r="A13" s="61" t="s">
        <v>214</v>
      </c>
      <c r="B13" s="62">
        <v>107.78385996445917</v>
      </c>
      <c r="C13" s="63">
        <v>115.47854422975772</v>
      </c>
      <c r="D13" s="63">
        <v>105.91449633944607</v>
      </c>
      <c r="E13" s="63">
        <v>104.69750059289014</v>
      </c>
      <c r="F13" s="64">
        <v>104.02600583266499</v>
      </c>
    </row>
    <row r="14" spans="1:55" s="51" customFormat="1" ht="15" x14ac:dyDescent="0.15">
      <c r="A14" s="65" t="s">
        <v>216</v>
      </c>
      <c r="B14" s="58"/>
      <c r="C14" s="59"/>
      <c r="D14" s="59"/>
      <c r="E14" s="59"/>
      <c r="F14" s="60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ht="15" x14ac:dyDescent="0.15">
      <c r="A15" s="52" t="s">
        <v>213</v>
      </c>
      <c r="B15" s="53">
        <v>110.62</v>
      </c>
      <c r="C15" s="54">
        <v>111.79729678428984</v>
      </c>
      <c r="D15" s="54">
        <v>105.18655651781761</v>
      </c>
      <c r="E15" s="54">
        <v>104.03267051542396</v>
      </c>
      <c r="F15" s="55">
        <v>104.032670515424</v>
      </c>
    </row>
    <row r="16" spans="1:55" ht="15" x14ac:dyDescent="0.15">
      <c r="A16" s="61" t="s">
        <v>217</v>
      </c>
      <c r="B16" s="62">
        <v>108.40806250915374</v>
      </c>
      <c r="C16" s="63">
        <v>115.24403735658244</v>
      </c>
      <c r="D16" s="63">
        <v>105.38910532960352</v>
      </c>
      <c r="E16" s="63">
        <v>104.54056137994223</v>
      </c>
      <c r="F16" s="64">
        <v>104.032670515424</v>
      </c>
    </row>
    <row r="17" spans="1:55" s="51" customFormat="1" ht="15" x14ac:dyDescent="0.15">
      <c r="A17" s="66" t="s">
        <v>218</v>
      </c>
      <c r="B17" s="58"/>
      <c r="C17" s="59"/>
      <c r="D17" s="59"/>
      <c r="E17" s="59"/>
      <c r="F17" s="60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ht="15" x14ac:dyDescent="0.15">
      <c r="A18" s="52" t="s">
        <v>213</v>
      </c>
      <c r="B18" s="53">
        <v>110.24</v>
      </c>
      <c r="C18" s="54">
        <v>113.81946981253014</v>
      </c>
      <c r="D18" s="54">
        <v>105.00490074783285</v>
      </c>
      <c r="E18" s="54">
        <v>104.032670515424</v>
      </c>
      <c r="F18" s="55">
        <v>104.03267051542402</v>
      </c>
    </row>
    <row r="19" spans="1:55" ht="15" x14ac:dyDescent="0.15">
      <c r="A19" s="61" t="s">
        <v>217</v>
      </c>
      <c r="B19" s="62">
        <v>107.87185011824702</v>
      </c>
      <c r="C19" s="63">
        <v>115.98832816560069</v>
      </c>
      <c r="D19" s="63">
        <v>105.92194540819895</v>
      </c>
      <c r="E19" s="63">
        <v>104.58826971671161</v>
      </c>
      <c r="F19" s="64">
        <v>104.03267051542406</v>
      </c>
    </row>
    <row r="20" spans="1:55" s="51" customFormat="1" ht="25.5" customHeight="1" x14ac:dyDescent="0.15">
      <c r="A20" s="65" t="s">
        <v>219</v>
      </c>
      <c r="B20" s="58"/>
      <c r="C20" s="59"/>
      <c r="D20" s="59"/>
      <c r="E20" s="59"/>
      <c r="F20" s="60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ht="15" x14ac:dyDescent="0.15">
      <c r="A21" s="52" t="s">
        <v>213</v>
      </c>
      <c r="B21" s="53">
        <v>108.58</v>
      </c>
      <c r="C21" s="54">
        <v>114.78854067930602</v>
      </c>
      <c r="D21" s="54">
        <v>105.94385813608446</v>
      </c>
      <c r="E21" s="54">
        <v>104.03267051542397</v>
      </c>
      <c r="F21" s="55">
        <v>104.01526758593695</v>
      </c>
    </row>
    <row r="22" spans="1:55" ht="15" x14ac:dyDescent="0.15">
      <c r="A22" s="61" t="s">
        <v>217</v>
      </c>
      <c r="B22" s="62">
        <v>107.12357282798288</v>
      </c>
      <c r="C22" s="63">
        <v>115.67902246926111</v>
      </c>
      <c r="D22" s="63">
        <v>106.45673985134674</v>
      </c>
      <c r="E22" s="63">
        <v>104.86324382424684</v>
      </c>
      <c r="F22" s="64">
        <v>104.01884790433633</v>
      </c>
    </row>
    <row r="23" spans="1:55" s="51" customFormat="1" ht="15" x14ac:dyDescent="0.15">
      <c r="A23" s="66" t="s">
        <v>220</v>
      </c>
      <c r="B23" s="58"/>
      <c r="C23" s="59"/>
      <c r="D23" s="59"/>
      <c r="E23" s="59"/>
      <c r="F23" s="60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ht="15" x14ac:dyDescent="0.15">
      <c r="A24" s="52" t="s">
        <v>213</v>
      </c>
      <c r="B24" s="53">
        <v>108.56961793476648</v>
      </c>
      <c r="C24" s="54">
        <v>115.19875280959265</v>
      </c>
      <c r="D24" s="54">
        <v>105.98999767228511</v>
      </c>
      <c r="E24" s="54">
        <v>104.03267051542397</v>
      </c>
      <c r="F24" s="55">
        <v>104.01473079418834</v>
      </c>
    </row>
    <row r="25" spans="1:55" ht="15" x14ac:dyDescent="0.15">
      <c r="A25" s="61" t="s">
        <v>217</v>
      </c>
      <c r="B25" s="62">
        <v>107.1552239959082</v>
      </c>
      <c r="C25" s="63">
        <v>116.03153332692513</v>
      </c>
      <c r="D25" s="63">
        <v>106.54989423525194</v>
      </c>
      <c r="E25" s="63">
        <v>104.88768925186687</v>
      </c>
      <c r="F25" s="64">
        <v>104.01842128901481</v>
      </c>
    </row>
    <row r="26" spans="1:55" s="51" customFormat="1" ht="15.75" x14ac:dyDescent="0.15">
      <c r="A26" s="57" t="s">
        <v>221</v>
      </c>
      <c r="B26" s="58"/>
      <c r="C26" s="59"/>
      <c r="D26" s="59"/>
      <c r="E26" s="59"/>
      <c r="F26" s="60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ht="15" x14ac:dyDescent="0.15">
      <c r="A27" s="52" t="s">
        <v>213</v>
      </c>
      <c r="B27" s="53">
        <v>104.98</v>
      </c>
      <c r="C27" s="54">
        <v>110.15836694294495</v>
      </c>
      <c r="D27" s="54">
        <v>105.37225367595101</v>
      </c>
      <c r="E27" s="54">
        <v>104.03267051542399</v>
      </c>
      <c r="F27" s="55">
        <v>104.03267051542305</v>
      </c>
    </row>
    <row r="28" spans="1:55" ht="15" x14ac:dyDescent="0.15">
      <c r="A28" s="61" t="s">
        <v>214</v>
      </c>
      <c r="B28" s="62">
        <v>103.83171856319015</v>
      </c>
      <c r="C28" s="63">
        <v>109.56856198000141</v>
      </c>
      <c r="D28" s="63">
        <v>106.12651403563424</v>
      </c>
      <c r="E28" s="63">
        <v>104.63743425267975</v>
      </c>
      <c r="F28" s="64">
        <v>104.03267051542122</v>
      </c>
    </row>
    <row r="29" spans="1:55" s="51" customFormat="1" ht="15" x14ac:dyDescent="0.15">
      <c r="A29" s="65" t="s">
        <v>222</v>
      </c>
      <c r="B29" s="58"/>
      <c r="C29" s="59"/>
      <c r="D29" s="59"/>
      <c r="E29" s="59"/>
      <c r="F29" s="60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</row>
    <row r="30" spans="1:55" ht="15" x14ac:dyDescent="0.15">
      <c r="A30" s="52" t="s">
        <v>213</v>
      </c>
      <c r="B30" s="53">
        <v>103.53</v>
      </c>
      <c r="C30" s="54">
        <v>111.1538270040466</v>
      </c>
      <c r="D30" s="54">
        <v>101.16263716423245</v>
      </c>
      <c r="E30" s="54">
        <v>105.7643017300234</v>
      </c>
      <c r="F30" s="55">
        <v>104.95551589326439</v>
      </c>
    </row>
    <row r="31" spans="1:55" ht="15" x14ac:dyDescent="0.15">
      <c r="A31" s="61" t="s">
        <v>217</v>
      </c>
      <c r="B31" s="62">
        <v>103.65434683005792</v>
      </c>
      <c r="C31" s="63">
        <v>105.2199095078324</v>
      </c>
      <c r="D31" s="63">
        <v>108.32326643059515</v>
      </c>
      <c r="E31" s="63">
        <v>103.52192101236204</v>
      </c>
      <c r="F31" s="64">
        <v>105.3511715216269</v>
      </c>
    </row>
    <row r="32" spans="1:55" s="51" customFormat="1" ht="15" x14ac:dyDescent="0.15">
      <c r="A32" s="65" t="s">
        <v>223</v>
      </c>
      <c r="B32" s="58"/>
      <c r="C32" s="59"/>
      <c r="D32" s="59"/>
      <c r="E32" s="59"/>
      <c r="F32" s="60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</row>
    <row r="33" spans="1:55" ht="15" x14ac:dyDescent="0.15">
      <c r="A33" s="52" t="s">
        <v>213</v>
      </c>
      <c r="B33" s="53">
        <v>105.70540484699572</v>
      </c>
      <c r="C33" s="54">
        <v>109.66555681730297</v>
      </c>
      <c r="D33" s="54">
        <v>107.47586261086676</v>
      </c>
      <c r="E33" s="54">
        <v>103.16734825035067</v>
      </c>
      <c r="F33" s="55">
        <v>103.57151074541341</v>
      </c>
    </row>
    <row r="34" spans="1:55" s="71" customFormat="1" ht="15.75" thickBot="1" x14ac:dyDescent="0.2">
      <c r="A34" s="67" t="s">
        <v>217</v>
      </c>
      <c r="B34" s="68">
        <v>103.9105011124942</v>
      </c>
      <c r="C34" s="69">
        <v>111.75711575785621</v>
      </c>
      <c r="D34" s="135">
        <v>105.07030189279851</v>
      </c>
      <c r="E34" s="69">
        <v>105.1520563303539</v>
      </c>
      <c r="F34" s="70">
        <v>103.3711473423717</v>
      </c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</row>
    <row r="35" spans="1:55" x14ac:dyDescent="0.15">
      <c r="B35" s="45"/>
      <c r="C35" s="45"/>
      <c r="D35" s="45"/>
      <c r="E35" s="45"/>
      <c r="F35" s="45"/>
    </row>
    <row r="36" spans="1:55" x14ac:dyDescent="0.15">
      <c r="B36" s="45"/>
      <c r="C36" s="45"/>
      <c r="D36" s="45"/>
      <c r="E36" s="45"/>
      <c r="F36" s="45"/>
    </row>
    <row r="37" spans="1:55" x14ac:dyDescent="0.15">
      <c r="B37" s="45"/>
      <c r="C37" s="45"/>
      <c r="D37" s="45"/>
      <c r="E37" s="45"/>
      <c r="F37" s="45"/>
    </row>
    <row r="38" spans="1:55" x14ac:dyDescent="0.15">
      <c r="B38" s="45"/>
      <c r="C38" s="45"/>
      <c r="D38" s="45"/>
      <c r="E38" s="45"/>
      <c r="F38" s="45"/>
    </row>
    <row r="39" spans="1:55" x14ac:dyDescent="0.15">
      <c r="B39" s="45"/>
      <c r="C39" s="45"/>
      <c r="D39" s="45"/>
      <c r="E39" s="45"/>
      <c r="F39" s="45"/>
    </row>
    <row r="40" spans="1:55" x14ac:dyDescent="0.15">
      <c r="B40" s="45"/>
      <c r="C40" s="45"/>
      <c r="D40" s="45"/>
      <c r="E40" s="45"/>
      <c r="F40" s="45"/>
    </row>
    <row r="41" spans="1:55" x14ac:dyDescent="0.15">
      <c r="B41" s="45"/>
      <c r="C41" s="45"/>
      <c r="D41" s="45"/>
      <c r="E41" s="45"/>
      <c r="F41" s="45"/>
    </row>
    <row r="42" spans="1:55" x14ac:dyDescent="0.15">
      <c r="B42" s="45"/>
      <c r="C42" s="45"/>
      <c r="D42" s="45"/>
      <c r="E42" s="45"/>
      <c r="F42" s="45"/>
    </row>
    <row r="43" spans="1:55" x14ac:dyDescent="0.15">
      <c r="B43" s="45"/>
      <c r="C43" s="45"/>
      <c r="D43" s="45"/>
      <c r="E43" s="45"/>
      <c r="F43" s="45"/>
    </row>
    <row r="44" spans="1:55" x14ac:dyDescent="0.15">
      <c r="B44" s="45"/>
      <c r="C44" s="45"/>
      <c r="D44" s="45"/>
      <c r="E44" s="45"/>
      <c r="F44" s="45"/>
    </row>
    <row r="45" spans="1:55" x14ac:dyDescent="0.15">
      <c r="B45" s="45"/>
      <c r="C45" s="45"/>
      <c r="D45" s="45"/>
      <c r="E45" s="45"/>
      <c r="F45" s="45"/>
    </row>
    <row r="46" spans="1:55" x14ac:dyDescent="0.15">
      <c r="B46" s="45"/>
      <c r="C46" s="45"/>
      <c r="D46" s="45"/>
      <c r="E46" s="45"/>
      <c r="F46" s="45"/>
    </row>
    <row r="47" spans="1:55" x14ac:dyDescent="0.15">
      <c r="B47" s="45"/>
      <c r="C47" s="45"/>
      <c r="D47" s="45"/>
      <c r="E47" s="45"/>
      <c r="F47" s="45"/>
    </row>
    <row r="48" spans="1:55" x14ac:dyDescent="0.15">
      <c r="B48" s="45"/>
      <c r="C48" s="45"/>
      <c r="D48" s="45"/>
      <c r="E48" s="45"/>
      <c r="F48" s="45"/>
    </row>
    <row r="49" s="45" customFormat="1" x14ac:dyDescent="0.15"/>
    <row r="50" s="45" customFormat="1" x14ac:dyDescent="0.15"/>
    <row r="51" s="45" customFormat="1" x14ac:dyDescent="0.15"/>
    <row r="52" s="45" customFormat="1" x14ac:dyDescent="0.15"/>
    <row r="53" s="45" customFormat="1" x14ac:dyDescent="0.15"/>
    <row r="54" s="45" customFormat="1" x14ac:dyDescent="0.15"/>
    <row r="55" s="45" customFormat="1" x14ac:dyDescent="0.15"/>
    <row r="56" s="45" customFormat="1" x14ac:dyDescent="0.15"/>
    <row r="57" s="45" customFormat="1" x14ac:dyDescent="0.15"/>
    <row r="58" s="45" customFormat="1" x14ac:dyDescent="0.15"/>
    <row r="59" s="45" customFormat="1" x14ac:dyDescent="0.15"/>
    <row r="60" s="45" customFormat="1" x14ac:dyDescent="0.15"/>
    <row r="61" s="45" customFormat="1" x14ac:dyDescent="0.15"/>
    <row r="62" s="45" customFormat="1" x14ac:dyDescent="0.15"/>
    <row r="63" s="45" customFormat="1" x14ac:dyDescent="0.15"/>
    <row r="64" s="45" customFormat="1" x14ac:dyDescent="0.15"/>
    <row r="65" s="45" customFormat="1" x14ac:dyDescent="0.15"/>
    <row r="66" s="45" customFormat="1" x14ac:dyDescent="0.15"/>
    <row r="67" s="45" customFormat="1" x14ac:dyDescent="0.15"/>
    <row r="68" s="45" customFormat="1" x14ac:dyDescent="0.15"/>
    <row r="69" s="45" customFormat="1" x14ac:dyDescent="0.15"/>
    <row r="70" s="45" customFormat="1" x14ac:dyDescent="0.15"/>
    <row r="71" s="45" customFormat="1" x14ac:dyDescent="0.15"/>
    <row r="72" s="45" customFormat="1" x14ac:dyDescent="0.15"/>
    <row r="73" s="45" customFormat="1" x14ac:dyDescent="0.15"/>
    <row r="74" s="45" customFormat="1" x14ac:dyDescent="0.15"/>
    <row r="75" s="45" customFormat="1" x14ac:dyDescent="0.15"/>
    <row r="76" s="45" customFormat="1" x14ac:dyDescent="0.15"/>
    <row r="77" s="45" customFormat="1" x14ac:dyDescent="0.15"/>
    <row r="78" s="45" customFormat="1" x14ac:dyDescent="0.15"/>
    <row r="79" s="45" customFormat="1" x14ac:dyDescent="0.15"/>
    <row r="80" s="45" customFormat="1" x14ac:dyDescent="0.15"/>
    <row r="81" s="45" customFormat="1" x14ac:dyDescent="0.15"/>
    <row r="82" s="45" customFormat="1" x14ac:dyDescent="0.15"/>
    <row r="83" s="45" customFormat="1" x14ac:dyDescent="0.15"/>
    <row r="84" s="45" customFormat="1" x14ac:dyDescent="0.15"/>
    <row r="85" s="45" customFormat="1" x14ac:dyDescent="0.15"/>
    <row r="86" s="45" customFormat="1" x14ac:dyDescent="0.15"/>
    <row r="87" s="45" customFormat="1" x14ac:dyDescent="0.15"/>
    <row r="88" s="45" customFormat="1" x14ac:dyDescent="0.15"/>
    <row r="89" s="45" customFormat="1" x14ac:dyDescent="0.15"/>
    <row r="90" s="45" customFormat="1" x14ac:dyDescent="0.15"/>
    <row r="91" s="45" customFormat="1" x14ac:dyDescent="0.15"/>
    <row r="92" s="45" customFormat="1" x14ac:dyDescent="0.15"/>
    <row r="93" s="45" customFormat="1" x14ac:dyDescent="0.15"/>
    <row r="94" s="45" customFormat="1" x14ac:dyDescent="0.15"/>
    <row r="95" s="45" customFormat="1" x14ac:dyDescent="0.15"/>
    <row r="96" s="45" customFormat="1" x14ac:dyDescent="0.15"/>
    <row r="97" s="45" customFormat="1" x14ac:dyDescent="0.15"/>
    <row r="98" s="45" customFormat="1" x14ac:dyDescent="0.15"/>
    <row r="99" s="45" customFormat="1" x14ac:dyDescent="0.15"/>
    <row r="100" s="45" customFormat="1" x14ac:dyDescent="0.15"/>
    <row r="101" s="45" customFormat="1" x14ac:dyDescent="0.15"/>
    <row r="102" s="45" customFormat="1" x14ac:dyDescent="0.15"/>
    <row r="103" s="45" customFormat="1" x14ac:dyDescent="0.15"/>
    <row r="104" s="45" customFormat="1" x14ac:dyDescent="0.15"/>
    <row r="105" s="45" customFormat="1" x14ac:dyDescent="0.15"/>
    <row r="106" s="45" customFormat="1" x14ac:dyDescent="0.15"/>
    <row r="107" s="45" customFormat="1" x14ac:dyDescent="0.15"/>
    <row r="108" s="45" customFormat="1" x14ac:dyDescent="0.15"/>
    <row r="109" s="45" customFormat="1" x14ac:dyDescent="0.15"/>
    <row r="110" s="45" customFormat="1" x14ac:dyDescent="0.15"/>
    <row r="111" s="45" customFormat="1" x14ac:dyDescent="0.15"/>
    <row r="112" s="45" customFormat="1" x14ac:dyDescent="0.15"/>
    <row r="113" s="45" customFormat="1" x14ac:dyDescent="0.15"/>
    <row r="114" s="45" customFormat="1" x14ac:dyDescent="0.15"/>
    <row r="115" s="45" customFormat="1" x14ac:dyDescent="0.15"/>
    <row r="116" s="45" customFormat="1" x14ac:dyDescent="0.15"/>
    <row r="117" s="45" customFormat="1" x14ac:dyDescent="0.15"/>
    <row r="118" s="45" customFormat="1" x14ac:dyDescent="0.15"/>
    <row r="119" s="45" customFormat="1" x14ac:dyDescent="0.15"/>
    <row r="120" s="45" customFormat="1" x14ac:dyDescent="0.15"/>
    <row r="121" s="45" customFormat="1" x14ac:dyDescent="0.15"/>
    <row r="122" s="45" customFormat="1" x14ac:dyDescent="0.15"/>
    <row r="123" s="45" customFormat="1" x14ac:dyDescent="0.15"/>
    <row r="124" s="45" customFormat="1" x14ac:dyDescent="0.15"/>
    <row r="125" s="45" customFormat="1" x14ac:dyDescent="0.15"/>
    <row r="126" s="45" customFormat="1" x14ac:dyDescent="0.15"/>
    <row r="127" s="45" customFormat="1" x14ac:dyDescent="0.15"/>
    <row r="128" s="45" customFormat="1" x14ac:dyDescent="0.15"/>
    <row r="129" s="45" customFormat="1" x14ac:dyDescent="0.15"/>
    <row r="130" s="45" customFormat="1" x14ac:dyDescent="0.15"/>
    <row r="131" s="45" customFormat="1" x14ac:dyDescent="0.15"/>
    <row r="132" s="45" customFormat="1" x14ac:dyDescent="0.15"/>
    <row r="133" s="45" customFormat="1" x14ac:dyDescent="0.15"/>
    <row r="134" s="45" customFormat="1" x14ac:dyDescent="0.15"/>
    <row r="135" s="45" customFormat="1" x14ac:dyDescent="0.15"/>
    <row r="136" s="45" customFormat="1" x14ac:dyDescent="0.15"/>
    <row r="137" s="45" customFormat="1" x14ac:dyDescent="0.15"/>
    <row r="138" s="45" customFormat="1" x14ac:dyDescent="0.15"/>
    <row r="139" s="45" customFormat="1" x14ac:dyDescent="0.15"/>
    <row r="140" s="45" customFormat="1" x14ac:dyDescent="0.15"/>
    <row r="141" s="45" customFormat="1" x14ac:dyDescent="0.15"/>
    <row r="142" s="45" customFormat="1" x14ac:dyDescent="0.15"/>
    <row r="143" s="45" customFormat="1" x14ac:dyDescent="0.15"/>
    <row r="144" s="45" customFormat="1" x14ac:dyDescent="0.15"/>
    <row r="145" s="45" customFormat="1" x14ac:dyDescent="0.15"/>
    <row r="146" s="45" customFormat="1" x14ac:dyDescent="0.15"/>
    <row r="147" s="45" customFormat="1" x14ac:dyDescent="0.15"/>
    <row r="148" s="45" customFormat="1" x14ac:dyDescent="0.15"/>
    <row r="149" s="45" customFormat="1" x14ac:dyDescent="0.15"/>
    <row r="150" s="45" customFormat="1" x14ac:dyDescent="0.15"/>
    <row r="151" s="45" customFormat="1" x14ac:dyDescent="0.15"/>
    <row r="152" s="45" customFormat="1" x14ac:dyDescent="0.15"/>
    <row r="153" s="45" customFormat="1" x14ac:dyDescent="0.15"/>
    <row r="154" s="45" customFormat="1" x14ac:dyDescent="0.15"/>
    <row r="155" s="45" customFormat="1" x14ac:dyDescent="0.15"/>
    <row r="156" s="45" customFormat="1" x14ac:dyDescent="0.15"/>
    <row r="157" s="45" customFormat="1" x14ac:dyDescent="0.15"/>
    <row r="158" s="45" customFormat="1" x14ac:dyDescent="0.15"/>
    <row r="159" s="45" customFormat="1" x14ac:dyDescent="0.15"/>
    <row r="160" s="45" customFormat="1" x14ac:dyDescent="0.15"/>
    <row r="161" s="45" customFormat="1" x14ac:dyDescent="0.15"/>
    <row r="162" s="45" customFormat="1" x14ac:dyDescent="0.15"/>
    <row r="163" s="45" customFormat="1" x14ac:dyDescent="0.15"/>
    <row r="164" s="45" customFormat="1" x14ac:dyDescent="0.15"/>
    <row r="165" s="45" customFormat="1" x14ac:dyDescent="0.15"/>
    <row r="166" s="45" customFormat="1" x14ac:dyDescent="0.15"/>
    <row r="167" s="45" customFormat="1" x14ac:dyDescent="0.15"/>
    <row r="168" s="45" customFormat="1" x14ac:dyDescent="0.15"/>
    <row r="169" s="45" customFormat="1" x14ac:dyDescent="0.15"/>
    <row r="170" s="45" customFormat="1" x14ac:dyDescent="0.15"/>
    <row r="171" s="45" customFormat="1" x14ac:dyDescent="0.15"/>
    <row r="172" s="45" customFormat="1" x14ac:dyDescent="0.15"/>
    <row r="173" s="45" customFormat="1" x14ac:dyDescent="0.15"/>
    <row r="174" s="45" customFormat="1" x14ac:dyDescent="0.15"/>
    <row r="175" s="45" customFormat="1" x14ac:dyDescent="0.15"/>
    <row r="176" s="45" customFormat="1" x14ac:dyDescent="0.15"/>
    <row r="177" s="45" customFormat="1" x14ac:dyDescent="0.15"/>
    <row r="178" s="45" customFormat="1" x14ac:dyDescent="0.15"/>
    <row r="179" s="45" customFormat="1" x14ac:dyDescent="0.15"/>
    <row r="180" s="45" customFormat="1" x14ac:dyDescent="0.15"/>
    <row r="181" s="45" customFormat="1" x14ac:dyDescent="0.15"/>
    <row r="182" s="45" customFormat="1" x14ac:dyDescent="0.15"/>
    <row r="183" s="45" customFormat="1" x14ac:dyDescent="0.15"/>
    <row r="184" s="45" customFormat="1" x14ac:dyDescent="0.15"/>
    <row r="185" s="45" customFormat="1" x14ac:dyDescent="0.15"/>
    <row r="186" s="45" customFormat="1" x14ac:dyDescent="0.15"/>
    <row r="187" s="45" customFormat="1" x14ac:dyDescent="0.15"/>
    <row r="188" s="45" customFormat="1" x14ac:dyDescent="0.15"/>
    <row r="189" s="45" customFormat="1" x14ac:dyDescent="0.15"/>
    <row r="190" s="45" customFormat="1" x14ac:dyDescent="0.15"/>
    <row r="191" s="45" customFormat="1" x14ac:dyDescent="0.15"/>
    <row r="192" s="45" customFormat="1" x14ac:dyDescent="0.15"/>
    <row r="193" s="45" customFormat="1" x14ac:dyDescent="0.15"/>
    <row r="194" s="45" customFormat="1" x14ac:dyDescent="0.15"/>
    <row r="195" s="45" customFormat="1" x14ac:dyDescent="0.15"/>
    <row r="196" s="45" customFormat="1" x14ac:dyDescent="0.15"/>
    <row r="197" s="45" customFormat="1" x14ac:dyDescent="0.15"/>
    <row r="198" s="45" customFormat="1" x14ac:dyDescent="0.15"/>
    <row r="199" s="45" customFormat="1" x14ac:dyDescent="0.15"/>
    <row r="200" s="45" customFormat="1" x14ac:dyDescent="0.15"/>
    <row r="201" s="45" customFormat="1" x14ac:dyDescent="0.15"/>
    <row r="202" s="45" customFormat="1" x14ac:dyDescent="0.15"/>
    <row r="203" s="45" customFormat="1" x14ac:dyDescent="0.15"/>
    <row r="204" s="45" customFormat="1" x14ac:dyDescent="0.15"/>
    <row r="205" s="45" customFormat="1" x14ac:dyDescent="0.15"/>
    <row r="206" s="45" customFormat="1" x14ac:dyDescent="0.15"/>
    <row r="207" s="45" customFormat="1" x14ac:dyDescent="0.15"/>
    <row r="208" s="45" customFormat="1" x14ac:dyDescent="0.15"/>
    <row r="209" s="45" customFormat="1" x14ac:dyDescent="0.15"/>
    <row r="210" s="45" customFormat="1" x14ac:dyDescent="0.15"/>
    <row r="211" s="45" customFormat="1" x14ac:dyDescent="0.15"/>
    <row r="212" s="45" customFormat="1" x14ac:dyDescent="0.15"/>
    <row r="213" s="45" customFormat="1" x14ac:dyDescent="0.15"/>
    <row r="214" s="45" customFormat="1" x14ac:dyDescent="0.15"/>
    <row r="215" s="45" customFormat="1" x14ac:dyDescent="0.15"/>
    <row r="216" s="45" customFormat="1" x14ac:dyDescent="0.15"/>
    <row r="217" s="45" customFormat="1" x14ac:dyDescent="0.15"/>
    <row r="218" s="45" customFormat="1" x14ac:dyDescent="0.15"/>
    <row r="219" s="45" customFormat="1" x14ac:dyDescent="0.15"/>
    <row r="220" s="45" customFormat="1" x14ac:dyDescent="0.15"/>
    <row r="221" s="45" customFormat="1" x14ac:dyDescent="0.15"/>
    <row r="222" s="45" customFormat="1" x14ac:dyDescent="0.15"/>
    <row r="223" s="45" customFormat="1" x14ac:dyDescent="0.15"/>
    <row r="224" s="45" customFormat="1" x14ac:dyDescent="0.15"/>
    <row r="225" s="45" customFormat="1" x14ac:dyDescent="0.15"/>
    <row r="226" s="45" customFormat="1" x14ac:dyDescent="0.15"/>
    <row r="227" s="45" customFormat="1" x14ac:dyDescent="0.15"/>
    <row r="228" s="45" customFormat="1" x14ac:dyDescent="0.15"/>
    <row r="229" s="45" customFormat="1" x14ac:dyDescent="0.15"/>
    <row r="230" s="45" customFormat="1" x14ac:dyDescent="0.15"/>
    <row r="231" s="45" customFormat="1" x14ac:dyDescent="0.15"/>
    <row r="232" s="45" customFormat="1" x14ac:dyDescent="0.15"/>
    <row r="233" s="45" customFormat="1" x14ac:dyDescent="0.15"/>
    <row r="234" s="45" customFormat="1" x14ac:dyDescent="0.15"/>
    <row r="235" s="45" customFormat="1" x14ac:dyDescent="0.15"/>
    <row r="236" s="45" customFormat="1" x14ac:dyDescent="0.15"/>
    <row r="237" s="45" customFormat="1" x14ac:dyDescent="0.15"/>
    <row r="238" s="45" customFormat="1" x14ac:dyDescent="0.15"/>
    <row r="239" s="45" customFormat="1" x14ac:dyDescent="0.15"/>
    <row r="240" s="45" customFormat="1" x14ac:dyDescent="0.15"/>
    <row r="241" s="45" customFormat="1" x14ac:dyDescent="0.15"/>
    <row r="242" s="45" customFormat="1" x14ac:dyDescent="0.15"/>
    <row r="243" s="45" customFormat="1" x14ac:dyDescent="0.15"/>
    <row r="244" s="45" customFormat="1" x14ac:dyDescent="0.15"/>
    <row r="245" s="45" customFormat="1" x14ac:dyDescent="0.15"/>
    <row r="246" s="45" customFormat="1" x14ac:dyDescent="0.15"/>
    <row r="247" s="45" customFormat="1" x14ac:dyDescent="0.15"/>
    <row r="248" s="45" customFormat="1" x14ac:dyDescent="0.15"/>
    <row r="249" s="45" customFormat="1" x14ac:dyDescent="0.15"/>
    <row r="250" s="45" customFormat="1" x14ac:dyDescent="0.15"/>
    <row r="251" s="45" customFormat="1" x14ac:dyDescent="0.15"/>
    <row r="252" s="45" customFormat="1" x14ac:dyDescent="0.15"/>
    <row r="253" s="45" customFormat="1" x14ac:dyDescent="0.15"/>
    <row r="254" s="45" customFormat="1" x14ac:dyDescent="0.15"/>
    <row r="255" s="45" customFormat="1" x14ac:dyDescent="0.15"/>
    <row r="256" s="45" customFormat="1" x14ac:dyDescent="0.15"/>
    <row r="257" s="45" customFormat="1" x14ac:dyDescent="0.15"/>
    <row r="258" s="45" customFormat="1" x14ac:dyDescent="0.15"/>
    <row r="259" s="45" customFormat="1" x14ac:dyDescent="0.15"/>
    <row r="260" s="45" customFormat="1" x14ac:dyDescent="0.15"/>
    <row r="261" s="45" customFormat="1" x14ac:dyDescent="0.15"/>
    <row r="262" s="45" customFormat="1" x14ac:dyDescent="0.15"/>
    <row r="263" s="45" customFormat="1" x14ac:dyDescent="0.15"/>
    <row r="264" s="45" customFormat="1" x14ac:dyDescent="0.15"/>
    <row r="265" s="45" customFormat="1" x14ac:dyDescent="0.15"/>
    <row r="266" s="45" customFormat="1" x14ac:dyDescent="0.15"/>
    <row r="267" s="45" customFormat="1" x14ac:dyDescent="0.15"/>
    <row r="268" s="45" customFormat="1" x14ac:dyDescent="0.15"/>
    <row r="269" s="45" customFormat="1" x14ac:dyDescent="0.15"/>
    <row r="270" s="45" customFormat="1" x14ac:dyDescent="0.15"/>
    <row r="271" s="45" customFormat="1" x14ac:dyDescent="0.15"/>
    <row r="272" s="45" customFormat="1" x14ac:dyDescent="0.15"/>
    <row r="273" s="45" customFormat="1" x14ac:dyDescent="0.15"/>
    <row r="274" s="45" customFormat="1" x14ac:dyDescent="0.15"/>
    <row r="275" s="45" customFormat="1" x14ac:dyDescent="0.15"/>
    <row r="276" s="45" customFormat="1" x14ac:dyDescent="0.15"/>
    <row r="277" s="45" customFormat="1" x14ac:dyDescent="0.15"/>
    <row r="278" s="45" customFormat="1" x14ac:dyDescent="0.15"/>
    <row r="279" s="45" customFormat="1" x14ac:dyDescent="0.15"/>
    <row r="280" s="45" customFormat="1" x14ac:dyDescent="0.15"/>
    <row r="281" s="45" customFormat="1" x14ac:dyDescent="0.15"/>
    <row r="282" s="45" customFormat="1" x14ac:dyDescent="0.15"/>
    <row r="283" s="45" customFormat="1" x14ac:dyDescent="0.15"/>
    <row r="284" s="45" customFormat="1" x14ac:dyDescent="0.15"/>
    <row r="285" s="45" customFormat="1" x14ac:dyDescent="0.15"/>
    <row r="286" s="45" customFormat="1" x14ac:dyDescent="0.15"/>
    <row r="287" s="45" customFormat="1" x14ac:dyDescent="0.15"/>
    <row r="288" s="45" customFormat="1" x14ac:dyDescent="0.15"/>
    <row r="289" s="45" customFormat="1" x14ac:dyDescent="0.15"/>
    <row r="290" s="45" customFormat="1" x14ac:dyDescent="0.15"/>
    <row r="291" s="45" customFormat="1" x14ac:dyDescent="0.15"/>
    <row r="292" s="45" customFormat="1" x14ac:dyDescent="0.15"/>
    <row r="293" s="45" customFormat="1" x14ac:dyDescent="0.15"/>
    <row r="294" s="45" customFormat="1" x14ac:dyDescent="0.15"/>
    <row r="295" s="45" customFormat="1" x14ac:dyDescent="0.15"/>
    <row r="296" s="45" customFormat="1" x14ac:dyDescent="0.15"/>
    <row r="297" s="45" customFormat="1" x14ac:dyDescent="0.15"/>
    <row r="298" s="45" customFormat="1" x14ac:dyDescent="0.15"/>
    <row r="299" s="45" customFormat="1" x14ac:dyDescent="0.15"/>
    <row r="300" s="45" customFormat="1" x14ac:dyDescent="0.15"/>
    <row r="301" s="45" customFormat="1" x14ac:dyDescent="0.15"/>
    <row r="302" s="45" customFormat="1" x14ac:dyDescent="0.15"/>
    <row r="303" s="45" customFormat="1" x14ac:dyDescent="0.15"/>
    <row r="304" s="45" customFormat="1" x14ac:dyDescent="0.15"/>
    <row r="305" s="45" customFormat="1" x14ac:dyDescent="0.15"/>
    <row r="306" s="45" customFormat="1" x14ac:dyDescent="0.15"/>
    <row r="307" s="45" customFormat="1" x14ac:dyDescent="0.15"/>
    <row r="308" s="45" customFormat="1" x14ac:dyDescent="0.15"/>
    <row r="309" s="45" customFormat="1" x14ac:dyDescent="0.15"/>
    <row r="310" s="45" customFormat="1" x14ac:dyDescent="0.15"/>
    <row r="311" s="45" customFormat="1" x14ac:dyDescent="0.15"/>
    <row r="312" s="45" customFormat="1" x14ac:dyDescent="0.15"/>
    <row r="313" s="45" customFormat="1" x14ac:dyDescent="0.15"/>
    <row r="314" s="45" customFormat="1" x14ac:dyDescent="0.15"/>
    <row r="315" s="45" customFormat="1" x14ac:dyDescent="0.15"/>
    <row r="316" s="45" customFormat="1" x14ac:dyDescent="0.15"/>
    <row r="317" s="45" customFormat="1" x14ac:dyDescent="0.15"/>
    <row r="318" s="45" customFormat="1" x14ac:dyDescent="0.15"/>
    <row r="319" s="45" customFormat="1" x14ac:dyDescent="0.15"/>
    <row r="320" s="45" customFormat="1" x14ac:dyDescent="0.15"/>
    <row r="321" s="45" customFormat="1" x14ac:dyDescent="0.15"/>
    <row r="322" s="45" customFormat="1" x14ac:dyDescent="0.15"/>
    <row r="323" s="45" customFormat="1" x14ac:dyDescent="0.15"/>
    <row r="324" s="45" customFormat="1" x14ac:dyDescent="0.15"/>
    <row r="325" s="45" customFormat="1" x14ac:dyDescent="0.15"/>
    <row r="326" s="45" customFormat="1" x14ac:dyDescent="0.15"/>
    <row r="327" s="45" customFormat="1" x14ac:dyDescent="0.15"/>
    <row r="328" s="45" customFormat="1" x14ac:dyDescent="0.15"/>
    <row r="329" s="45" customFormat="1" x14ac:dyDescent="0.15"/>
    <row r="330" s="45" customFormat="1" x14ac:dyDescent="0.15"/>
    <row r="331" s="45" customFormat="1" x14ac:dyDescent="0.15"/>
    <row r="332" s="45" customFormat="1" x14ac:dyDescent="0.15"/>
    <row r="333" s="45" customFormat="1" x14ac:dyDescent="0.15"/>
    <row r="334" s="45" customFormat="1" x14ac:dyDescent="0.15"/>
    <row r="335" s="45" customFormat="1" x14ac:dyDescent="0.15"/>
    <row r="336" s="45" customFormat="1" x14ac:dyDescent="0.15"/>
    <row r="337" s="45" customFormat="1" x14ac:dyDescent="0.15"/>
    <row r="338" s="45" customFormat="1" x14ac:dyDescent="0.15"/>
    <row r="339" s="45" customFormat="1" x14ac:dyDescent="0.15"/>
    <row r="340" s="45" customFormat="1" x14ac:dyDescent="0.15"/>
    <row r="341" s="45" customFormat="1" x14ac:dyDescent="0.15"/>
    <row r="342" s="45" customFormat="1" x14ac:dyDescent="0.15"/>
    <row r="343" s="45" customFormat="1" x14ac:dyDescent="0.15"/>
    <row r="344" s="45" customFormat="1" x14ac:dyDescent="0.15"/>
    <row r="345" s="45" customFormat="1" x14ac:dyDescent="0.15"/>
    <row r="346" s="45" customFormat="1" x14ac:dyDescent="0.15"/>
    <row r="347" s="45" customFormat="1" x14ac:dyDescent="0.15"/>
    <row r="348" s="45" customFormat="1" x14ac:dyDescent="0.15"/>
    <row r="349" s="45" customFormat="1" x14ac:dyDescent="0.15"/>
    <row r="350" s="45" customFormat="1" x14ac:dyDescent="0.15"/>
    <row r="351" s="45" customFormat="1" x14ac:dyDescent="0.15"/>
    <row r="352" s="45" customFormat="1" x14ac:dyDescent="0.15"/>
    <row r="353" s="45" customFormat="1" x14ac:dyDescent="0.15"/>
    <row r="354" s="45" customFormat="1" x14ac:dyDescent="0.15"/>
    <row r="355" s="45" customFormat="1" x14ac:dyDescent="0.15"/>
    <row r="356" s="45" customFormat="1" x14ac:dyDescent="0.15"/>
    <row r="357" s="45" customFormat="1" x14ac:dyDescent="0.15"/>
    <row r="358" s="45" customFormat="1" x14ac:dyDescent="0.15"/>
    <row r="359" s="45" customFormat="1" x14ac:dyDescent="0.15"/>
    <row r="360" s="45" customFormat="1" x14ac:dyDescent="0.15"/>
    <row r="361" s="45" customFormat="1" x14ac:dyDescent="0.15"/>
    <row r="362" s="45" customFormat="1" x14ac:dyDescent="0.15"/>
    <row r="363" s="45" customFormat="1" x14ac:dyDescent="0.15"/>
    <row r="364" s="45" customFormat="1" x14ac:dyDescent="0.15"/>
    <row r="365" s="45" customFormat="1" x14ac:dyDescent="0.15"/>
    <row r="366" s="45" customFormat="1" x14ac:dyDescent="0.15"/>
    <row r="367" s="45" customFormat="1" x14ac:dyDescent="0.15"/>
    <row r="368" s="45" customFormat="1" x14ac:dyDescent="0.15"/>
    <row r="369" s="45" customFormat="1" x14ac:dyDescent="0.15"/>
    <row r="370" s="45" customFormat="1" x14ac:dyDescent="0.15"/>
    <row r="371" s="45" customFormat="1" x14ac:dyDescent="0.15"/>
    <row r="372" s="45" customFormat="1" x14ac:dyDescent="0.15"/>
    <row r="373" s="45" customFormat="1" x14ac:dyDescent="0.15"/>
    <row r="374" s="45" customFormat="1" x14ac:dyDescent="0.15"/>
    <row r="375" s="45" customFormat="1" x14ac:dyDescent="0.15"/>
    <row r="376" s="45" customFormat="1" x14ac:dyDescent="0.15"/>
    <row r="377" s="45" customFormat="1" x14ac:dyDescent="0.15"/>
    <row r="378" s="45" customFormat="1" x14ac:dyDescent="0.15"/>
    <row r="379" s="45" customFormat="1" x14ac:dyDescent="0.15"/>
    <row r="380" s="45" customFormat="1" x14ac:dyDescent="0.15"/>
    <row r="381" s="45" customFormat="1" x14ac:dyDescent="0.15"/>
    <row r="382" s="45" customFormat="1" x14ac:dyDescent="0.15"/>
    <row r="383" s="45" customFormat="1" x14ac:dyDescent="0.15"/>
    <row r="384" s="45" customFormat="1" x14ac:dyDescent="0.15"/>
    <row r="385" s="45" customFormat="1" x14ac:dyDescent="0.15"/>
    <row r="386" s="45" customFormat="1" x14ac:dyDescent="0.15"/>
    <row r="387" s="45" customFormat="1" x14ac:dyDescent="0.15"/>
    <row r="388" s="45" customFormat="1" x14ac:dyDescent="0.15"/>
    <row r="389" s="45" customFormat="1" x14ac:dyDescent="0.15"/>
    <row r="390" s="45" customFormat="1" x14ac:dyDescent="0.15"/>
    <row r="391" s="45" customFormat="1" x14ac:dyDescent="0.15"/>
    <row r="392" s="45" customFormat="1" x14ac:dyDescent="0.15"/>
    <row r="393" s="45" customFormat="1" x14ac:dyDescent="0.15"/>
    <row r="394" s="45" customFormat="1" x14ac:dyDescent="0.15"/>
    <row r="395" s="45" customFormat="1" x14ac:dyDescent="0.15"/>
    <row r="396" s="45" customFormat="1" x14ac:dyDescent="0.15"/>
    <row r="397" s="45" customFormat="1" x14ac:dyDescent="0.15"/>
    <row r="398" s="45" customFormat="1" x14ac:dyDescent="0.15"/>
    <row r="399" s="45" customFormat="1" x14ac:dyDescent="0.15"/>
    <row r="400" s="45" customFormat="1" x14ac:dyDescent="0.15"/>
    <row r="401" s="45" customFormat="1" x14ac:dyDescent="0.15"/>
    <row r="402" s="45" customFormat="1" x14ac:dyDescent="0.15"/>
    <row r="403" s="45" customFormat="1" x14ac:dyDescent="0.15"/>
    <row r="404" s="45" customFormat="1" x14ac:dyDescent="0.15"/>
    <row r="405" s="45" customFormat="1" x14ac:dyDescent="0.15"/>
    <row r="406" s="45" customFormat="1" x14ac:dyDescent="0.15"/>
    <row r="407" s="45" customFormat="1" x14ac:dyDescent="0.15"/>
    <row r="408" s="45" customFormat="1" x14ac:dyDescent="0.15"/>
    <row r="409" s="45" customFormat="1" x14ac:dyDescent="0.15"/>
    <row r="410" s="45" customFormat="1" x14ac:dyDescent="0.15"/>
    <row r="411" s="45" customFormat="1" x14ac:dyDescent="0.15"/>
    <row r="412" s="45" customFormat="1" x14ac:dyDescent="0.15"/>
    <row r="413" s="45" customFormat="1" x14ac:dyDescent="0.15"/>
    <row r="414" s="45" customFormat="1" x14ac:dyDescent="0.15"/>
    <row r="415" s="45" customFormat="1" x14ac:dyDescent="0.15"/>
    <row r="416" s="45" customFormat="1" x14ac:dyDescent="0.15"/>
    <row r="417" s="45" customFormat="1" x14ac:dyDescent="0.15"/>
    <row r="418" s="45" customFormat="1" x14ac:dyDescent="0.15"/>
    <row r="419" s="45" customFormat="1" x14ac:dyDescent="0.15"/>
    <row r="420" s="45" customFormat="1" x14ac:dyDescent="0.15"/>
    <row r="421" s="45" customFormat="1" x14ac:dyDescent="0.15"/>
    <row r="422" s="45" customFormat="1" x14ac:dyDescent="0.15"/>
    <row r="423" s="45" customFormat="1" x14ac:dyDescent="0.15"/>
    <row r="424" s="45" customFormat="1" x14ac:dyDescent="0.15"/>
    <row r="425" s="45" customFormat="1" x14ac:dyDescent="0.15"/>
    <row r="426" s="45" customFormat="1" x14ac:dyDescent="0.15"/>
    <row r="427" s="45" customFormat="1" x14ac:dyDescent="0.15"/>
    <row r="428" s="45" customFormat="1" x14ac:dyDescent="0.15"/>
    <row r="429" s="45" customFormat="1" x14ac:dyDescent="0.15"/>
    <row r="430" s="45" customFormat="1" x14ac:dyDescent="0.15"/>
    <row r="431" s="45" customFormat="1" x14ac:dyDescent="0.15"/>
    <row r="432" s="45" customFormat="1" x14ac:dyDescent="0.15"/>
    <row r="433" s="45" customFormat="1" x14ac:dyDescent="0.15"/>
    <row r="434" s="45" customFormat="1" x14ac:dyDescent="0.15"/>
    <row r="435" s="45" customFormat="1" x14ac:dyDescent="0.15"/>
    <row r="436" s="45" customFormat="1" x14ac:dyDescent="0.15"/>
    <row r="437" s="45" customFormat="1" x14ac:dyDescent="0.15"/>
    <row r="438" s="45" customFormat="1" x14ac:dyDescent="0.15"/>
    <row r="439" s="45" customFormat="1" x14ac:dyDescent="0.15"/>
    <row r="440" s="45" customFormat="1" x14ac:dyDescent="0.15"/>
    <row r="441" s="45" customFormat="1" x14ac:dyDescent="0.15"/>
    <row r="442" s="45" customFormat="1" x14ac:dyDescent="0.15"/>
    <row r="443" s="45" customFormat="1" x14ac:dyDescent="0.15"/>
    <row r="444" s="45" customFormat="1" x14ac:dyDescent="0.15"/>
    <row r="445" s="45" customFormat="1" x14ac:dyDescent="0.15"/>
    <row r="446" s="45" customFormat="1" x14ac:dyDescent="0.15"/>
    <row r="447" s="45" customFormat="1" x14ac:dyDescent="0.15"/>
    <row r="448" s="45" customFormat="1" x14ac:dyDescent="0.15"/>
    <row r="449" s="45" customFormat="1" x14ac:dyDescent="0.15"/>
    <row r="450" s="45" customFormat="1" x14ac:dyDescent="0.15"/>
    <row r="451" s="45" customFormat="1" x14ac:dyDescent="0.15"/>
    <row r="452" s="45" customFormat="1" x14ac:dyDescent="0.15"/>
    <row r="453" s="45" customFormat="1" x14ac:dyDescent="0.15"/>
    <row r="454" s="45" customFormat="1" x14ac:dyDescent="0.15"/>
    <row r="455" s="45" customFormat="1" x14ac:dyDescent="0.15"/>
    <row r="456" s="45" customFormat="1" x14ac:dyDescent="0.15"/>
    <row r="457" s="45" customFormat="1" x14ac:dyDescent="0.15"/>
    <row r="458" s="45" customFormat="1" x14ac:dyDescent="0.15"/>
    <row r="459" s="45" customFormat="1" x14ac:dyDescent="0.15"/>
    <row r="460" s="45" customFormat="1" x14ac:dyDescent="0.15"/>
    <row r="461" s="45" customFormat="1" x14ac:dyDescent="0.15"/>
    <row r="462" s="45" customFormat="1" x14ac:dyDescent="0.15"/>
    <row r="463" s="45" customFormat="1" x14ac:dyDescent="0.15"/>
    <row r="464" s="45" customFormat="1" x14ac:dyDescent="0.15"/>
    <row r="465" s="45" customFormat="1" x14ac:dyDescent="0.15"/>
    <row r="466" s="45" customFormat="1" x14ac:dyDescent="0.15"/>
    <row r="467" s="45" customFormat="1" x14ac:dyDescent="0.15"/>
    <row r="468" s="45" customFormat="1" x14ac:dyDescent="0.15"/>
    <row r="469" s="45" customFormat="1" x14ac:dyDescent="0.15"/>
    <row r="470" s="45" customFormat="1" x14ac:dyDescent="0.15"/>
    <row r="471" s="45" customFormat="1" x14ac:dyDescent="0.15"/>
    <row r="472" s="45" customFormat="1" x14ac:dyDescent="0.15"/>
    <row r="473" s="45" customFormat="1" x14ac:dyDescent="0.15"/>
    <row r="474" s="45" customFormat="1" x14ac:dyDescent="0.15"/>
    <row r="475" s="45" customFormat="1" x14ac:dyDescent="0.15"/>
    <row r="476" s="45" customFormat="1" x14ac:dyDescent="0.15"/>
    <row r="477" s="45" customFormat="1" x14ac:dyDescent="0.15"/>
    <row r="478" s="45" customFormat="1" x14ac:dyDescent="0.15"/>
    <row r="479" s="45" customFormat="1" x14ac:dyDescent="0.15"/>
    <row r="480" s="45" customFormat="1" x14ac:dyDescent="0.15"/>
    <row r="481" s="45" customFormat="1" x14ac:dyDescent="0.15"/>
    <row r="482" s="45" customFormat="1" x14ac:dyDescent="0.15"/>
    <row r="483" s="45" customFormat="1" x14ac:dyDescent="0.15"/>
    <row r="484" s="45" customFormat="1" x14ac:dyDescent="0.15"/>
    <row r="485" s="45" customFormat="1" x14ac:dyDescent="0.15"/>
    <row r="486" s="45" customFormat="1" x14ac:dyDescent="0.15"/>
    <row r="487" s="45" customFormat="1" x14ac:dyDescent="0.15"/>
    <row r="488" s="45" customFormat="1" x14ac:dyDescent="0.15"/>
    <row r="489" s="45" customFormat="1" x14ac:dyDescent="0.15"/>
    <row r="490" s="45" customFormat="1" x14ac:dyDescent="0.15"/>
    <row r="491" s="45" customFormat="1" x14ac:dyDescent="0.15"/>
    <row r="492" s="45" customFormat="1" x14ac:dyDescent="0.15"/>
    <row r="493" s="45" customFormat="1" x14ac:dyDescent="0.15"/>
    <row r="494" s="45" customFormat="1" x14ac:dyDescent="0.15"/>
    <row r="495" s="45" customFormat="1" x14ac:dyDescent="0.15"/>
    <row r="496" s="45" customFormat="1" x14ac:dyDescent="0.15"/>
    <row r="497" s="45" customFormat="1" x14ac:dyDescent="0.15"/>
    <row r="498" s="45" customFormat="1" x14ac:dyDescent="0.15"/>
    <row r="499" s="45" customFormat="1" x14ac:dyDescent="0.15"/>
    <row r="500" s="45" customFormat="1" x14ac:dyDescent="0.15"/>
    <row r="501" s="45" customFormat="1" x14ac:dyDescent="0.15"/>
    <row r="502" s="45" customFormat="1" x14ac:dyDescent="0.15"/>
    <row r="503" s="45" customFormat="1" x14ac:dyDescent="0.15"/>
    <row r="504" s="45" customFormat="1" x14ac:dyDescent="0.15"/>
    <row r="505" s="45" customFormat="1" x14ac:dyDescent="0.15"/>
    <row r="506" s="45" customFormat="1" x14ac:dyDescent="0.15"/>
    <row r="507" s="45" customFormat="1" x14ac:dyDescent="0.15"/>
    <row r="508" s="45" customFormat="1" x14ac:dyDescent="0.15"/>
    <row r="509" s="45" customFormat="1" x14ac:dyDescent="0.15"/>
    <row r="510" s="45" customFormat="1" x14ac:dyDescent="0.15"/>
    <row r="511" s="45" customFormat="1" x14ac:dyDescent="0.15"/>
    <row r="512" s="45" customFormat="1" x14ac:dyDescent="0.15"/>
    <row r="513" s="45" customFormat="1" x14ac:dyDescent="0.15"/>
    <row r="514" s="45" customFormat="1" x14ac:dyDescent="0.15"/>
    <row r="515" s="45" customFormat="1" x14ac:dyDescent="0.15"/>
    <row r="516" s="45" customFormat="1" x14ac:dyDescent="0.15"/>
    <row r="517" s="45" customFormat="1" x14ac:dyDescent="0.15"/>
    <row r="518" s="45" customFormat="1" x14ac:dyDescent="0.15"/>
    <row r="519" s="45" customFormat="1" x14ac:dyDescent="0.15"/>
    <row r="520" s="45" customFormat="1" x14ac:dyDescent="0.15"/>
    <row r="521" s="45" customFormat="1" x14ac:dyDescent="0.15"/>
    <row r="522" s="45" customFormat="1" x14ac:dyDescent="0.15"/>
    <row r="523" s="45" customFormat="1" x14ac:dyDescent="0.15"/>
    <row r="524" s="45" customFormat="1" x14ac:dyDescent="0.15"/>
    <row r="525" s="45" customFormat="1" x14ac:dyDescent="0.15"/>
    <row r="526" s="45" customFormat="1" x14ac:dyDescent="0.15"/>
    <row r="527" s="45" customFormat="1" x14ac:dyDescent="0.15"/>
    <row r="528" s="45" customFormat="1" x14ac:dyDescent="0.15"/>
    <row r="529" s="45" customFormat="1" x14ac:dyDescent="0.15"/>
    <row r="530" s="45" customFormat="1" x14ac:dyDescent="0.15"/>
    <row r="531" s="45" customFormat="1" x14ac:dyDescent="0.15"/>
    <row r="532" s="45" customFormat="1" x14ac:dyDescent="0.15"/>
    <row r="533" s="45" customFormat="1" x14ac:dyDescent="0.15"/>
    <row r="534" s="45" customFormat="1" x14ac:dyDescent="0.15"/>
    <row r="535" s="45" customFormat="1" x14ac:dyDescent="0.15"/>
    <row r="536" s="45" customFormat="1" x14ac:dyDescent="0.15"/>
    <row r="537" s="45" customFormat="1" x14ac:dyDescent="0.15"/>
    <row r="538" s="45" customFormat="1" x14ac:dyDescent="0.15"/>
    <row r="539" s="45" customFormat="1" x14ac:dyDescent="0.15"/>
    <row r="540" s="45" customFormat="1" x14ac:dyDescent="0.15"/>
    <row r="541" s="45" customFormat="1" x14ac:dyDescent="0.15"/>
    <row r="542" s="45" customFormat="1" x14ac:dyDescent="0.15"/>
    <row r="543" s="45" customFormat="1" x14ac:dyDescent="0.15"/>
    <row r="544" s="45" customFormat="1" x14ac:dyDescent="0.15"/>
    <row r="545" s="45" customFormat="1" x14ac:dyDescent="0.15"/>
    <row r="546" s="45" customFormat="1" x14ac:dyDescent="0.15"/>
    <row r="547" s="45" customFormat="1" x14ac:dyDescent="0.15"/>
    <row r="548" s="45" customFormat="1" x14ac:dyDescent="0.15"/>
    <row r="549" s="45" customFormat="1" x14ac:dyDescent="0.15"/>
    <row r="550" s="45" customFormat="1" x14ac:dyDescent="0.15"/>
    <row r="551" s="45" customFormat="1" x14ac:dyDescent="0.15"/>
    <row r="552" s="45" customFormat="1" x14ac:dyDescent="0.15"/>
    <row r="553" s="45" customFormat="1" x14ac:dyDescent="0.15"/>
    <row r="554" s="45" customFormat="1" x14ac:dyDescent="0.15"/>
    <row r="555" s="45" customFormat="1" x14ac:dyDescent="0.15"/>
    <row r="556" s="45" customFormat="1" x14ac:dyDescent="0.15"/>
    <row r="557" s="45" customFormat="1" x14ac:dyDescent="0.15"/>
    <row r="558" s="45" customFormat="1" x14ac:dyDescent="0.15"/>
    <row r="559" s="45" customFormat="1" x14ac:dyDescent="0.15"/>
    <row r="560" s="45" customFormat="1" x14ac:dyDescent="0.15"/>
    <row r="561" s="45" customFormat="1" x14ac:dyDescent="0.15"/>
    <row r="562" s="45" customFormat="1" x14ac:dyDescent="0.15"/>
    <row r="563" s="45" customFormat="1" x14ac:dyDescent="0.15"/>
    <row r="564" s="45" customFormat="1" x14ac:dyDescent="0.15"/>
    <row r="565" s="45" customFormat="1" x14ac:dyDescent="0.15"/>
    <row r="566" s="45" customFormat="1" x14ac:dyDescent="0.15"/>
    <row r="567" s="45" customFormat="1" x14ac:dyDescent="0.15"/>
    <row r="568" s="45" customFormat="1" x14ac:dyDescent="0.15"/>
    <row r="569" s="45" customFormat="1" x14ac:dyDescent="0.15"/>
    <row r="570" s="45" customFormat="1" x14ac:dyDescent="0.15"/>
    <row r="571" s="45" customFormat="1" x14ac:dyDescent="0.15"/>
    <row r="572" s="45" customFormat="1" x14ac:dyDescent="0.15"/>
    <row r="573" s="45" customFormat="1" x14ac:dyDescent="0.15"/>
    <row r="574" s="45" customFormat="1" x14ac:dyDescent="0.15"/>
    <row r="575" s="45" customFormat="1" x14ac:dyDescent="0.15"/>
    <row r="576" s="45" customFormat="1" x14ac:dyDescent="0.15"/>
    <row r="577" s="45" customFormat="1" x14ac:dyDescent="0.15"/>
    <row r="578" s="45" customFormat="1" x14ac:dyDescent="0.15"/>
    <row r="579" s="45" customFormat="1" x14ac:dyDescent="0.15"/>
    <row r="580" s="45" customFormat="1" x14ac:dyDescent="0.15"/>
    <row r="581" s="45" customFormat="1" x14ac:dyDescent="0.15"/>
    <row r="582" s="45" customFormat="1" x14ac:dyDescent="0.15"/>
    <row r="583" s="45" customFormat="1" x14ac:dyDescent="0.15"/>
    <row r="584" s="45" customFormat="1" x14ac:dyDescent="0.15"/>
    <row r="585" s="45" customFormat="1" x14ac:dyDescent="0.15"/>
    <row r="586" s="45" customFormat="1" x14ac:dyDescent="0.15"/>
    <row r="587" s="45" customFormat="1" x14ac:dyDescent="0.15"/>
    <row r="588" s="45" customFormat="1" x14ac:dyDescent="0.15"/>
    <row r="589" s="45" customFormat="1" x14ac:dyDescent="0.15"/>
    <row r="590" s="45" customFormat="1" x14ac:dyDescent="0.15"/>
    <row r="591" s="45" customFormat="1" x14ac:dyDescent="0.15"/>
    <row r="592" s="45" customFormat="1" x14ac:dyDescent="0.15"/>
    <row r="593" s="45" customFormat="1" x14ac:dyDescent="0.15"/>
    <row r="594" s="45" customFormat="1" x14ac:dyDescent="0.15"/>
    <row r="595" s="45" customFormat="1" x14ac:dyDescent="0.15"/>
    <row r="596" s="45" customFormat="1" x14ac:dyDescent="0.15"/>
    <row r="597" s="45" customFormat="1" x14ac:dyDescent="0.15"/>
    <row r="598" s="45" customFormat="1" x14ac:dyDescent="0.15"/>
    <row r="599" s="45" customFormat="1" x14ac:dyDescent="0.15"/>
    <row r="600" s="45" customFormat="1" x14ac:dyDescent="0.15"/>
    <row r="601" s="45" customFormat="1" x14ac:dyDescent="0.15"/>
    <row r="602" s="45" customFormat="1" x14ac:dyDescent="0.15"/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11"/>
  <sheetViews>
    <sheetView tabSelected="1" showWhiteSpace="0" view="pageBreakPreview" zoomScale="90" zoomScaleNormal="100" zoomScaleSheetLayoutView="90" workbookViewId="0">
      <selection activeCell="H19" sqref="H19"/>
    </sheetView>
  </sheetViews>
  <sheetFormatPr defaultRowHeight="12" x14ac:dyDescent="0.25"/>
  <cols>
    <col min="1" max="1" width="11.7109375" style="149" customWidth="1"/>
    <col min="2" max="2" width="48.28515625" style="149" customWidth="1"/>
    <col min="3" max="3" width="10.42578125" style="149" customWidth="1"/>
    <col min="4" max="4" width="10.85546875" style="149" customWidth="1"/>
    <col min="5" max="5" width="10.42578125" style="149" customWidth="1"/>
    <col min="6" max="256" width="9.140625" style="149"/>
    <col min="257" max="257" width="6" style="149" customWidth="1"/>
    <col min="258" max="258" width="54.140625" style="149" customWidth="1"/>
    <col min="259" max="259" width="9.42578125" style="149" customWidth="1"/>
    <col min="260" max="260" width="10.85546875" style="149" customWidth="1"/>
    <col min="261" max="261" width="10.42578125" style="149" customWidth="1"/>
    <col min="262" max="512" width="9.140625" style="149"/>
    <col min="513" max="513" width="6" style="149" customWidth="1"/>
    <col min="514" max="514" width="54.140625" style="149" customWidth="1"/>
    <col min="515" max="515" width="9.42578125" style="149" customWidth="1"/>
    <col min="516" max="516" width="10.85546875" style="149" customWidth="1"/>
    <col min="517" max="517" width="10.42578125" style="149" customWidth="1"/>
    <col min="518" max="768" width="9.140625" style="149"/>
    <col min="769" max="769" width="6" style="149" customWidth="1"/>
    <col min="770" max="770" width="54.140625" style="149" customWidth="1"/>
    <col min="771" max="771" width="9.42578125" style="149" customWidth="1"/>
    <col min="772" max="772" width="10.85546875" style="149" customWidth="1"/>
    <col min="773" max="773" width="10.42578125" style="149" customWidth="1"/>
    <col min="774" max="1024" width="9.140625" style="149"/>
    <col min="1025" max="1025" width="6" style="149" customWidth="1"/>
    <col min="1026" max="1026" width="54.140625" style="149" customWidth="1"/>
    <col min="1027" max="1027" width="9.42578125" style="149" customWidth="1"/>
    <col min="1028" max="1028" width="10.85546875" style="149" customWidth="1"/>
    <col min="1029" max="1029" width="10.42578125" style="149" customWidth="1"/>
    <col min="1030" max="1280" width="9.140625" style="149"/>
    <col min="1281" max="1281" width="6" style="149" customWidth="1"/>
    <col min="1282" max="1282" width="54.140625" style="149" customWidth="1"/>
    <col min="1283" max="1283" width="9.42578125" style="149" customWidth="1"/>
    <col min="1284" max="1284" width="10.85546875" style="149" customWidth="1"/>
    <col min="1285" max="1285" width="10.42578125" style="149" customWidth="1"/>
    <col min="1286" max="1536" width="9.140625" style="149"/>
    <col min="1537" max="1537" width="6" style="149" customWidth="1"/>
    <col min="1538" max="1538" width="54.140625" style="149" customWidth="1"/>
    <col min="1539" max="1539" width="9.42578125" style="149" customWidth="1"/>
    <col min="1540" max="1540" width="10.85546875" style="149" customWidth="1"/>
    <col min="1541" max="1541" width="10.42578125" style="149" customWidth="1"/>
    <col min="1542" max="1792" width="9.140625" style="149"/>
    <col min="1793" max="1793" width="6" style="149" customWidth="1"/>
    <col min="1794" max="1794" width="54.140625" style="149" customWidth="1"/>
    <col min="1795" max="1795" width="9.42578125" style="149" customWidth="1"/>
    <col min="1796" max="1796" width="10.85546875" style="149" customWidth="1"/>
    <col min="1797" max="1797" width="10.42578125" style="149" customWidth="1"/>
    <col min="1798" max="2048" width="9.140625" style="149"/>
    <col min="2049" max="2049" width="6" style="149" customWidth="1"/>
    <col min="2050" max="2050" width="54.140625" style="149" customWidth="1"/>
    <col min="2051" max="2051" width="9.42578125" style="149" customWidth="1"/>
    <col min="2052" max="2052" width="10.85546875" style="149" customWidth="1"/>
    <col min="2053" max="2053" width="10.42578125" style="149" customWidth="1"/>
    <col min="2054" max="2304" width="9.140625" style="149"/>
    <col min="2305" max="2305" width="6" style="149" customWidth="1"/>
    <col min="2306" max="2306" width="54.140625" style="149" customWidth="1"/>
    <col min="2307" max="2307" width="9.42578125" style="149" customWidth="1"/>
    <col min="2308" max="2308" width="10.85546875" style="149" customWidth="1"/>
    <col min="2309" max="2309" width="10.42578125" style="149" customWidth="1"/>
    <col min="2310" max="2560" width="9.140625" style="149"/>
    <col min="2561" max="2561" width="6" style="149" customWidth="1"/>
    <col min="2562" max="2562" width="54.140625" style="149" customWidth="1"/>
    <col min="2563" max="2563" width="9.42578125" style="149" customWidth="1"/>
    <col min="2564" max="2564" width="10.85546875" style="149" customWidth="1"/>
    <col min="2565" max="2565" width="10.42578125" style="149" customWidth="1"/>
    <col min="2566" max="2816" width="9.140625" style="149"/>
    <col min="2817" max="2817" width="6" style="149" customWidth="1"/>
    <col min="2818" max="2818" width="54.140625" style="149" customWidth="1"/>
    <col min="2819" max="2819" width="9.42578125" style="149" customWidth="1"/>
    <col min="2820" max="2820" width="10.85546875" style="149" customWidth="1"/>
    <col min="2821" max="2821" width="10.42578125" style="149" customWidth="1"/>
    <col min="2822" max="3072" width="9.140625" style="149"/>
    <col min="3073" max="3073" width="6" style="149" customWidth="1"/>
    <col min="3074" max="3074" width="54.140625" style="149" customWidth="1"/>
    <col min="3075" max="3075" width="9.42578125" style="149" customWidth="1"/>
    <col min="3076" max="3076" width="10.85546875" style="149" customWidth="1"/>
    <col min="3077" max="3077" width="10.42578125" style="149" customWidth="1"/>
    <col min="3078" max="3328" width="9.140625" style="149"/>
    <col min="3329" max="3329" width="6" style="149" customWidth="1"/>
    <col min="3330" max="3330" width="54.140625" style="149" customWidth="1"/>
    <col min="3331" max="3331" width="9.42578125" style="149" customWidth="1"/>
    <col min="3332" max="3332" width="10.85546875" style="149" customWidth="1"/>
    <col min="3333" max="3333" width="10.42578125" style="149" customWidth="1"/>
    <col min="3334" max="3584" width="9.140625" style="149"/>
    <col min="3585" max="3585" width="6" style="149" customWidth="1"/>
    <col min="3586" max="3586" width="54.140625" style="149" customWidth="1"/>
    <col min="3587" max="3587" width="9.42578125" style="149" customWidth="1"/>
    <col min="3588" max="3588" width="10.85546875" style="149" customWidth="1"/>
    <col min="3589" max="3589" width="10.42578125" style="149" customWidth="1"/>
    <col min="3590" max="3840" width="9.140625" style="149"/>
    <col min="3841" max="3841" width="6" style="149" customWidth="1"/>
    <col min="3842" max="3842" width="54.140625" style="149" customWidth="1"/>
    <col min="3843" max="3843" width="9.42578125" style="149" customWidth="1"/>
    <col min="3844" max="3844" width="10.85546875" style="149" customWidth="1"/>
    <col min="3845" max="3845" width="10.42578125" style="149" customWidth="1"/>
    <col min="3846" max="4096" width="9.140625" style="149"/>
    <col min="4097" max="4097" width="6" style="149" customWidth="1"/>
    <col min="4098" max="4098" width="54.140625" style="149" customWidth="1"/>
    <col min="4099" max="4099" width="9.42578125" style="149" customWidth="1"/>
    <col min="4100" max="4100" width="10.85546875" style="149" customWidth="1"/>
    <col min="4101" max="4101" width="10.42578125" style="149" customWidth="1"/>
    <col min="4102" max="4352" width="9.140625" style="149"/>
    <col min="4353" max="4353" width="6" style="149" customWidth="1"/>
    <col min="4354" max="4354" width="54.140625" style="149" customWidth="1"/>
    <col min="4355" max="4355" width="9.42578125" style="149" customWidth="1"/>
    <col min="4356" max="4356" width="10.85546875" style="149" customWidth="1"/>
    <col min="4357" max="4357" width="10.42578125" style="149" customWidth="1"/>
    <col min="4358" max="4608" width="9.140625" style="149"/>
    <col min="4609" max="4609" width="6" style="149" customWidth="1"/>
    <col min="4610" max="4610" width="54.140625" style="149" customWidth="1"/>
    <col min="4611" max="4611" width="9.42578125" style="149" customWidth="1"/>
    <col min="4612" max="4612" width="10.85546875" style="149" customWidth="1"/>
    <col min="4613" max="4613" width="10.42578125" style="149" customWidth="1"/>
    <col min="4614" max="4864" width="9.140625" style="149"/>
    <col min="4865" max="4865" width="6" style="149" customWidth="1"/>
    <col min="4866" max="4866" width="54.140625" style="149" customWidth="1"/>
    <col min="4867" max="4867" width="9.42578125" style="149" customWidth="1"/>
    <col min="4868" max="4868" width="10.85546875" style="149" customWidth="1"/>
    <col min="4869" max="4869" width="10.42578125" style="149" customWidth="1"/>
    <col min="4870" max="5120" width="9.140625" style="149"/>
    <col min="5121" max="5121" width="6" style="149" customWidth="1"/>
    <col min="5122" max="5122" width="54.140625" style="149" customWidth="1"/>
    <col min="5123" max="5123" width="9.42578125" style="149" customWidth="1"/>
    <col min="5124" max="5124" width="10.85546875" style="149" customWidth="1"/>
    <col min="5125" max="5125" width="10.42578125" style="149" customWidth="1"/>
    <col min="5126" max="5376" width="9.140625" style="149"/>
    <col min="5377" max="5377" width="6" style="149" customWidth="1"/>
    <col min="5378" max="5378" width="54.140625" style="149" customWidth="1"/>
    <col min="5379" max="5379" width="9.42578125" style="149" customWidth="1"/>
    <col min="5380" max="5380" width="10.85546875" style="149" customWidth="1"/>
    <col min="5381" max="5381" width="10.42578125" style="149" customWidth="1"/>
    <col min="5382" max="5632" width="9.140625" style="149"/>
    <col min="5633" max="5633" width="6" style="149" customWidth="1"/>
    <col min="5634" max="5634" width="54.140625" style="149" customWidth="1"/>
    <col min="5635" max="5635" width="9.42578125" style="149" customWidth="1"/>
    <col min="5636" max="5636" width="10.85546875" style="149" customWidth="1"/>
    <col min="5637" max="5637" width="10.42578125" style="149" customWidth="1"/>
    <col min="5638" max="5888" width="9.140625" style="149"/>
    <col min="5889" max="5889" width="6" style="149" customWidth="1"/>
    <col min="5890" max="5890" width="54.140625" style="149" customWidth="1"/>
    <col min="5891" max="5891" width="9.42578125" style="149" customWidth="1"/>
    <col min="5892" max="5892" width="10.85546875" style="149" customWidth="1"/>
    <col min="5893" max="5893" width="10.42578125" style="149" customWidth="1"/>
    <col min="5894" max="6144" width="9.140625" style="149"/>
    <col min="6145" max="6145" width="6" style="149" customWidth="1"/>
    <col min="6146" max="6146" width="54.140625" style="149" customWidth="1"/>
    <col min="6147" max="6147" width="9.42578125" style="149" customWidth="1"/>
    <col min="6148" max="6148" width="10.85546875" style="149" customWidth="1"/>
    <col min="6149" max="6149" width="10.42578125" style="149" customWidth="1"/>
    <col min="6150" max="6400" width="9.140625" style="149"/>
    <col min="6401" max="6401" width="6" style="149" customWidth="1"/>
    <col min="6402" max="6402" width="54.140625" style="149" customWidth="1"/>
    <col min="6403" max="6403" width="9.42578125" style="149" customWidth="1"/>
    <col min="6404" max="6404" width="10.85546875" style="149" customWidth="1"/>
    <col min="6405" max="6405" width="10.42578125" style="149" customWidth="1"/>
    <col min="6406" max="6656" width="9.140625" style="149"/>
    <col min="6657" max="6657" width="6" style="149" customWidth="1"/>
    <col min="6658" max="6658" width="54.140625" style="149" customWidth="1"/>
    <col min="6659" max="6659" width="9.42578125" style="149" customWidth="1"/>
    <col min="6660" max="6660" width="10.85546875" style="149" customWidth="1"/>
    <col min="6661" max="6661" width="10.42578125" style="149" customWidth="1"/>
    <col min="6662" max="6912" width="9.140625" style="149"/>
    <col min="6913" max="6913" width="6" style="149" customWidth="1"/>
    <col min="6914" max="6914" width="54.140625" style="149" customWidth="1"/>
    <col min="6915" max="6915" width="9.42578125" style="149" customWidth="1"/>
    <col min="6916" max="6916" width="10.85546875" style="149" customWidth="1"/>
    <col min="6917" max="6917" width="10.42578125" style="149" customWidth="1"/>
    <col min="6918" max="7168" width="9.140625" style="149"/>
    <col min="7169" max="7169" width="6" style="149" customWidth="1"/>
    <col min="7170" max="7170" width="54.140625" style="149" customWidth="1"/>
    <col min="7171" max="7171" width="9.42578125" style="149" customWidth="1"/>
    <col min="7172" max="7172" width="10.85546875" style="149" customWidth="1"/>
    <col min="7173" max="7173" width="10.42578125" style="149" customWidth="1"/>
    <col min="7174" max="7424" width="9.140625" style="149"/>
    <col min="7425" max="7425" width="6" style="149" customWidth="1"/>
    <col min="7426" max="7426" width="54.140625" style="149" customWidth="1"/>
    <col min="7427" max="7427" width="9.42578125" style="149" customWidth="1"/>
    <col min="7428" max="7428" width="10.85546875" style="149" customWidth="1"/>
    <col min="7429" max="7429" width="10.42578125" style="149" customWidth="1"/>
    <col min="7430" max="7680" width="9.140625" style="149"/>
    <col min="7681" max="7681" width="6" style="149" customWidth="1"/>
    <col min="7682" max="7682" width="54.140625" style="149" customWidth="1"/>
    <col min="7683" max="7683" width="9.42578125" style="149" customWidth="1"/>
    <col min="7684" max="7684" width="10.85546875" style="149" customWidth="1"/>
    <col min="7685" max="7685" width="10.42578125" style="149" customWidth="1"/>
    <col min="7686" max="7936" width="9.140625" style="149"/>
    <col min="7937" max="7937" width="6" style="149" customWidth="1"/>
    <col min="7938" max="7938" width="54.140625" style="149" customWidth="1"/>
    <col min="7939" max="7939" width="9.42578125" style="149" customWidth="1"/>
    <col min="7940" max="7940" width="10.85546875" style="149" customWidth="1"/>
    <col min="7941" max="7941" width="10.42578125" style="149" customWidth="1"/>
    <col min="7942" max="8192" width="9.140625" style="149"/>
    <col min="8193" max="8193" width="6" style="149" customWidth="1"/>
    <col min="8194" max="8194" width="54.140625" style="149" customWidth="1"/>
    <col min="8195" max="8195" width="9.42578125" style="149" customWidth="1"/>
    <col min="8196" max="8196" width="10.85546875" style="149" customWidth="1"/>
    <col min="8197" max="8197" width="10.42578125" style="149" customWidth="1"/>
    <col min="8198" max="8448" width="9.140625" style="149"/>
    <col min="8449" max="8449" width="6" style="149" customWidth="1"/>
    <col min="8450" max="8450" width="54.140625" style="149" customWidth="1"/>
    <col min="8451" max="8451" width="9.42578125" style="149" customWidth="1"/>
    <col min="8452" max="8452" width="10.85546875" style="149" customWidth="1"/>
    <col min="8453" max="8453" width="10.42578125" style="149" customWidth="1"/>
    <col min="8454" max="8704" width="9.140625" style="149"/>
    <col min="8705" max="8705" width="6" style="149" customWidth="1"/>
    <col min="8706" max="8706" width="54.140625" style="149" customWidth="1"/>
    <col min="8707" max="8707" width="9.42578125" style="149" customWidth="1"/>
    <col min="8708" max="8708" width="10.85546875" style="149" customWidth="1"/>
    <col min="8709" max="8709" width="10.42578125" style="149" customWidth="1"/>
    <col min="8710" max="8960" width="9.140625" style="149"/>
    <col min="8961" max="8961" width="6" style="149" customWidth="1"/>
    <col min="8962" max="8962" width="54.140625" style="149" customWidth="1"/>
    <col min="8963" max="8963" width="9.42578125" style="149" customWidth="1"/>
    <col min="8964" max="8964" width="10.85546875" style="149" customWidth="1"/>
    <col min="8965" max="8965" width="10.42578125" style="149" customWidth="1"/>
    <col min="8966" max="9216" width="9.140625" style="149"/>
    <col min="9217" max="9217" width="6" style="149" customWidth="1"/>
    <col min="9218" max="9218" width="54.140625" style="149" customWidth="1"/>
    <col min="9219" max="9219" width="9.42578125" style="149" customWidth="1"/>
    <col min="9220" max="9220" width="10.85546875" style="149" customWidth="1"/>
    <col min="9221" max="9221" width="10.42578125" style="149" customWidth="1"/>
    <col min="9222" max="9472" width="9.140625" style="149"/>
    <col min="9473" max="9473" width="6" style="149" customWidth="1"/>
    <col min="9474" max="9474" width="54.140625" style="149" customWidth="1"/>
    <col min="9475" max="9475" width="9.42578125" style="149" customWidth="1"/>
    <col min="9476" max="9476" width="10.85546875" style="149" customWidth="1"/>
    <col min="9477" max="9477" width="10.42578125" style="149" customWidth="1"/>
    <col min="9478" max="9728" width="9.140625" style="149"/>
    <col min="9729" max="9729" width="6" style="149" customWidth="1"/>
    <col min="9730" max="9730" width="54.140625" style="149" customWidth="1"/>
    <col min="9731" max="9731" width="9.42578125" style="149" customWidth="1"/>
    <col min="9732" max="9732" width="10.85546875" style="149" customWidth="1"/>
    <col min="9733" max="9733" width="10.42578125" style="149" customWidth="1"/>
    <col min="9734" max="9984" width="9.140625" style="149"/>
    <col min="9985" max="9985" width="6" style="149" customWidth="1"/>
    <col min="9986" max="9986" width="54.140625" style="149" customWidth="1"/>
    <col min="9987" max="9987" width="9.42578125" style="149" customWidth="1"/>
    <col min="9988" max="9988" width="10.85546875" style="149" customWidth="1"/>
    <col min="9989" max="9989" width="10.42578125" style="149" customWidth="1"/>
    <col min="9990" max="10240" width="9.140625" style="149"/>
    <col min="10241" max="10241" width="6" style="149" customWidth="1"/>
    <col min="10242" max="10242" width="54.140625" style="149" customWidth="1"/>
    <col min="10243" max="10243" width="9.42578125" style="149" customWidth="1"/>
    <col min="10244" max="10244" width="10.85546875" style="149" customWidth="1"/>
    <col min="10245" max="10245" width="10.42578125" style="149" customWidth="1"/>
    <col min="10246" max="10496" width="9.140625" style="149"/>
    <col min="10497" max="10497" width="6" style="149" customWidth="1"/>
    <col min="10498" max="10498" width="54.140625" style="149" customWidth="1"/>
    <col min="10499" max="10499" width="9.42578125" style="149" customWidth="1"/>
    <col min="10500" max="10500" width="10.85546875" style="149" customWidth="1"/>
    <col min="10501" max="10501" width="10.42578125" style="149" customWidth="1"/>
    <col min="10502" max="10752" width="9.140625" style="149"/>
    <col min="10753" max="10753" width="6" style="149" customWidth="1"/>
    <col min="10754" max="10754" width="54.140625" style="149" customWidth="1"/>
    <col min="10755" max="10755" width="9.42578125" style="149" customWidth="1"/>
    <col min="10756" max="10756" width="10.85546875" style="149" customWidth="1"/>
    <col min="10757" max="10757" width="10.42578125" style="149" customWidth="1"/>
    <col min="10758" max="11008" width="9.140625" style="149"/>
    <col min="11009" max="11009" width="6" style="149" customWidth="1"/>
    <col min="11010" max="11010" width="54.140625" style="149" customWidth="1"/>
    <col min="11011" max="11011" width="9.42578125" style="149" customWidth="1"/>
    <col min="11012" max="11012" width="10.85546875" style="149" customWidth="1"/>
    <col min="11013" max="11013" width="10.42578125" style="149" customWidth="1"/>
    <col min="11014" max="11264" width="9.140625" style="149"/>
    <col min="11265" max="11265" width="6" style="149" customWidth="1"/>
    <col min="11266" max="11266" width="54.140625" style="149" customWidth="1"/>
    <col min="11267" max="11267" width="9.42578125" style="149" customWidth="1"/>
    <col min="11268" max="11268" width="10.85546875" style="149" customWidth="1"/>
    <col min="11269" max="11269" width="10.42578125" style="149" customWidth="1"/>
    <col min="11270" max="11520" width="9.140625" style="149"/>
    <col min="11521" max="11521" width="6" style="149" customWidth="1"/>
    <col min="11522" max="11522" width="54.140625" style="149" customWidth="1"/>
    <col min="11523" max="11523" width="9.42578125" style="149" customWidth="1"/>
    <col min="11524" max="11524" width="10.85546875" style="149" customWidth="1"/>
    <col min="11525" max="11525" width="10.42578125" style="149" customWidth="1"/>
    <col min="11526" max="11776" width="9.140625" style="149"/>
    <col min="11777" max="11777" width="6" style="149" customWidth="1"/>
    <col min="11778" max="11778" width="54.140625" style="149" customWidth="1"/>
    <col min="11779" max="11779" width="9.42578125" style="149" customWidth="1"/>
    <col min="11780" max="11780" width="10.85546875" style="149" customWidth="1"/>
    <col min="11781" max="11781" width="10.42578125" style="149" customWidth="1"/>
    <col min="11782" max="12032" width="9.140625" style="149"/>
    <col min="12033" max="12033" width="6" style="149" customWidth="1"/>
    <col min="12034" max="12034" width="54.140625" style="149" customWidth="1"/>
    <col min="12035" max="12035" width="9.42578125" style="149" customWidth="1"/>
    <col min="12036" max="12036" width="10.85546875" style="149" customWidth="1"/>
    <col min="12037" max="12037" width="10.42578125" style="149" customWidth="1"/>
    <col min="12038" max="12288" width="9.140625" style="149"/>
    <col min="12289" max="12289" width="6" style="149" customWidth="1"/>
    <col min="12290" max="12290" width="54.140625" style="149" customWidth="1"/>
    <col min="12291" max="12291" width="9.42578125" style="149" customWidth="1"/>
    <col min="12292" max="12292" width="10.85546875" style="149" customWidth="1"/>
    <col min="12293" max="12293" width="10.42578125" style="149" customWidth="1"/>
    <col min="12294" max="12544" width="9.140625" style="149"/>
    <col min="12545" max="12545" width="6" style="149" customWidth="1"/>
    <col min="12546" max="12546" width="54.140625" style="149" customWidth="1"/>
    <col min="12547" max="12547" width="9.42578125" style="149" customWidth="1"/>
    <col min="12548" max="12548" width="10.85546875" style="149" customWidth="1"/>
    <col min="12549" max="12549" width="10.42578125" style="149" customWidth="1"/>
    <col min="12550" max="12800" width="9.140625" style="149"/>
    <col min="12801" max="12801" width="6" style="149" customWidth="1"/>
    <col min="12802" max="12802" width="54.140625" style="149" customWidth="1"/>
    <col min="12803" max="12803" width="9.42578125" style="149" customWidth="1"/>
    <col min="12804" max="12804" width="10.85546875" style="149" customWidth="1"/>
    <col min="12805" max="12805" width="10.42578125" style="149" customWidth="1"/>
    <col min="12806" max="13056" width="9.140625" style="149"/>
    <col min="13057" max="13057" width="6" style="149" customWidth="1"/>
    <col min="13058" max="13058" width="54.140625" style="149" customWidth="1"/>
    <col min="13059" max="13059" width="9.42578125" style="149" customWidth="1"/>
    <col min="13060" max="13060" width="10.85546875" style="149" customWidth="1"/>
    <col min="13061" max="13061" width="10.42578125" style="149" customWidth="1"/>
    <col min="13062" max="13312" width="9.140625" style="149"/>
    <col min="13313" max="13313" width="6" style="149" customWidth="1"/>
    <col min="13314" max="13314" width="54.140625" style="149" customWidth="1"/>
    <col min="13315" max="13315" width="9.42578125" style="149" customWidth="1"/>
    <col min="13316" max="13316" width="10.85546875" style="149" customWidth="1"/>
    <col min="13317" max="13317" width="10.42578125" style="149" customWidth="1"/>
    <col min="13318" max="13568" width="9.140625" style="149"/>
    <col min="13569" max="13569" width="6" style="149" customWidth="1"/>
    <col min="13570" max="13570" width="54.140625" style="149" customWidth="1"/>
    <col min="13571" max="13571" width="9.42578125" style="149" customWidth="1"/>
    <col min="13572" max="13572" width="10.85546875" style="149" customWidth="1"/>
    <col min="13573" max="13573" width="10.42578125" style="149" customWidth="1"/>
    <col min="13574" max="13824" width="9.140625" style="149"/>
    <col min="13825" max="13825" width="6" style="149" customWidth="1"/>
    <col min="13826" max="13826" width="54.140625" style="149" customWidth="1"/>
    <col min="13827" max="13827" width="9.42578125" style="149" customWidth="1"/>
    <col min="13828" max="13828" width="10.85546875" style="149" customWidth="1"/>
    <col min="13829" max="13829" width="10.42578125" style="149" customWidth="1"/>
    <col min="13830" max="14080" width="9.140625" style="149"/>
    <col min="14081" max="14081" width="6" style="149" customWidth="1"/>
    <col min="14082" max="14082" width="54.140625" style="149" customWidth="1"/>
    <col min="14083" max="14083" width="9.42578125" style="149" customWidth="1"/>
    <col min="14084" max="14084" width="10.85546875" style="149" customWidth="1"/>
    <col min="14085" max="14085" width="10.42578125" style="149" customWidth="1"/>
    <col min="14086" max="14336" width="9.140625" style="149"/>
    <col min="14337" max="14337" width="6" style="149" customWidth="1"/>
    <col min="14338" max="14338" width="54.140625" style="149" customWidth="1"/>
    <col min="14339" max="14339" width="9.42578125" style="149" customWidth="1"/>
    <col min="14340" max="14340" width="10.85546875" style="149" customWidth="1"/>
    <col min="14341" max="14341" width="10.42578125" style="149" customWidth="1"/>
    <col min="14342" max="14592" width="9.140625" style="149"/>
    <col min="14593" max="14593" width="6" style="149" customWidth="1"/>
    <col min="14594" max="14594" width="54.140625" style="149" customWidth="1"/>
    <col min="14595" max="14595" width="9.42578125" style="149" customWidth="1"/>
    <col min="14596" max="14596" width="10.85546875" style="149" customWidth="1"/>
    <col min="14597" max="14597" width="10.42578125" style="149" customWidth="1"/>
    <col min="14598" max="14848" width="9.140625" style="149"/>
    <col min="14849" max="14849" width="6" style="149" customWidth="1"/>
    <col min="14850" max="14850" width="54.140625" style="149" customWidth="1"/>
    <col min="14851" max="14851" width="9.42578125" style="149" customWidth="1"/>
    <col min="14852" max="14852" width="10.85546875" style="149" customWidth="1"/>
    <col min="14853" max="14853" width="10.42578125" style="149" customWidth="1"/>
    <col min="14854" max="15104" width="9.140625" style="149"/>
    <col min="15105" max="15105" width="6" style="149" customWidth="1"/>
    <col min="15106" max="15106" width="54.140625" style="149" customWidth="1"/>
    <col min="15107" max="15107" width="9.42578125" style="149" customWidth="1"/>
    <col min="15108" max="15108" width="10.85546875" style="149" customWidth="1"/>
    <col min="15109" max="15109" width="10.42578125" style="149" customWidth="1"/>
    <col min="15110" max="15360" width="9.140625" style="149"/>
    <col min="15361" max="15361" width="6" style="149" customWidth="1"/>
    <col min="15362" max="15362" width="54.140625" style="149" customWidth="1"/>
    <col min="15363" max="15363" width="9.42578125" style="149" customWidth="1"/>
    <col min="15364" max="15364" width="10.85546875" style="149" customWidth="1"/>
    <col min="15365" max="15365" width="10.42578125" style="149" customWidth="1"/>
    <col min="15366" max="15616" width="9.140625" style="149"/>
    <col min="15617" max="15617" width="6" style="149" customWidth="1"/>
    <col min="15618" max="15618" width="54.140625" style="149" customWidth="1"/>
    <col min="15619" max="15619" width="9.42578125" style="149" customWidth="1"/>
    <col min="15620" max="15620" width="10.85546875" style="149" customWidth="1"/>
    <col min="15621" max="15621" width="10.42578125" style="149" customWidth="1"/>
    <col min="15622" max="15872" width="9.140625" style="149"/>
    <col min="15873" max="15873" width="6" style="149" customWidth="1"/>
    <col min="15874" max="15874" width="54.140625" style="149" customWidth="1"/>
    <col min="15875" max="15875" width="9.42578125" style="149" customWidth="1"/>
    <col min="15876" max="15876" width="10.85546875" style="149" customWidth="1"/>
    <col min="15877" max="15877" width="10.42578125" style="149" customWidth="1"/>
    <col min="15878" max="16128" width="9.140625" style="149"/>
    <col min="16129" max="16129" width="6" style="149" customWidth="1"/>
    <col min="16130" max="16130" width="54.140625" style="149" customWidth="1"/>
    <col min="16131" max="16131" width="9.42578125" style="149" customWidth="1"/>
    <col min="16132" max="16132" width="10.85546875" style="149" customWidth="1"/>
    <col min="16133" max="16133" width="10.42578125" style="149" customWidth="1"/>
    <col min="16134" max="16384" width="9.140625" style="149"/>
  </cols>
  <sheetData>
    <row r="1" spans="1:5" customFormat="1" ht="13.5" customHeight="1" x14ac:dyDescent="0.25">
      <c r="A1" s="139"/>
      <c r="D1" s="137"/>
      <c r="E1" s="138" t="s">
        <v>353</v>
      </c>
    </row>
    <row r="2" spans="1:5" customFormat="1" ht="15" customHeight="1" x14ac:dyDescent="0.25">
      <c r="A2" s="139"/>
      <c r="C2" s="195" t="s">
        <v>356</v>
      </c>
      <c r="D2" s="195"/>
      <c r="E2" s="195"/>
    </row>
    <row r="3" spans="1:5" customFormat="1" ht="15" customHeight="1" x14ac:dyDescent="0.25">
      <c r="A3" s="139"/>
      <c r="D3" s="138"/>
      <c r="E3" s="138"/>
    </row>
    <row r="4" spans="1:5" customFormat="1" ht="51" customHeight="1" x14ac:dyDescent="0.25">
      <c r="A4" s="194" t="s">
        <v>355</v>
      </c>
      <c r="B4" s="194"/>
      <c r="C4" s="194"/>
      <c r="D4" s="194"/>
      <c r="E4" s="194"/>
    </row>
    <row r="5" spans="1:5" customFormat="1" ht="15" customHeight="1" x14ac:dyDescent="0.25">
      <c r="A5" s="141"/>
      <c r="B5" s="141"/>
      <c r="C5" s="141"/>
      <c r="D5" s="141"/>
      <c r="E5" s="141"/>
    </row>
    <row r="6" spans="1:5" customFormat="1" ht="15.75" x14ac:dyDescent="0.25">
      <c r="A6" s="140" t="s">
        <v>357</v>
      </c>
      <c r="B6" s="193" t="s">
        <v>358</v>
      </c>
      <c r="C6" s="193"/>
      <c r="D6" s="193"/>
      <c r="E6" s="193"/>
    </row>
    <row r="7" spans="1:5" customFormat="1" ht="15" customHeight="1" thickBot="1" x14ac:dyDescent="0.3">
      <c r="A7" s="139"/>
    </row>
    <row r="8" spans="1:5" customFormat="1" ht="42.75" customHeight="1" thickBot="1" x14ac:dyDescent="0.3">
      <c r="A8" s="142" t="s">
        <v>351</v>
      </c>
      <c r="B8" s="143" t="s">
        <v>205</v>
      </c>
      <c r="C8" s="143" t="s">
        <v>206</v>
      </c>
      <c r="D8" s="143" t="s">
        <v>352</v>
      </c>
      <c r="E8" s="143" t="s">
        <v>354</v>
      </c>
    </row>
    <row r="9" spans="1:5" ht="46.5" customHeight="1" thickBot="1" x14ac:dyDescent="0.3">
      <c r="A9" s="144" t="s">
        <v>359</v>
      </c>
      <c r="B9" s="145" t="s">
        <v>360</v>
      </c>
      <c r="C9" s="146" t="s">
        <v>361</v>
      </c>
      <c r="D9" s="147">
        <v>4235.28</v>
      </c>
      <c r="E9" s="148">
        <v>5167.04</v>
      </c>
    </row>
    <row r="10" spans="1:5" ht="34.5" customHeight="1" x14ac:dyDescent="0.25">
      <c r="A10" s="196"/>
      <c r="B10" s="196"/>
      <c r="C10" s="196"/>
      <c r="D10" s="196"/>
      <c r="E10" s="196"/>
    </row>
    <row r="11" spans="1:5" ht="32.25" customHeight="1" x14ac:dyDescent="0.25"/>
  </sheetData>
  <mergeCells count="4">
    <mergeCell ref="C2:E2"/>
    <mergeCell ref="A4:E4"/>
    <mergeCell ref="B6:E6"/>
    <mergeCell ref="A10:E10"/>
  </mergeCells>
  <conditionalFormatting sqref="E4">
    <cfRule type="cellIs" dxfId="0" priority="1" stopIfTrue="1" operator="equal">
      <formula>1.15</formula>
    </cfRule>
  </conditionalFormatting>
  <pageMargins left="0.78740157480314965" right="0.39370078740157483" top="0.39370078740157483" bottom="0.78740157480314965" header="0" footer="0.39370078740157483"/>
  <pageSetup paperSize="9" scale="98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5</vt:lpstr>
      <vt:lpstr>'Раздел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2026-01-16T06:27:30Z</dcterms:modified>
</cp:coreProperties>
</file>