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ks-65\внешняя\Романова Т\Алма-Атинская 88_Минина М\"/>
    </mc:Choice>
  </mc:AlternateContent>
  <bookViews>
    <workbookView xWindow="0" yWindow="0" windowWidth="1944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3" l="1"/>
  <c r="H17" i="23"/>
  <c r="H16" i="23" l="1"/>
  <c r="H18" i="23" s="1"/>
  <c r="G18" i="23" l="1"/>
  <c r="F18" i="23"/>
  <c r="E18" i="23"/>
  <c r="D18" i="23"/>
  <c r="D16" i="18" l="1"/>
  <c r="H20" i="23" l="1"/>
  <c r="A5" i="16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<sst xmlns="http://schemas.openxmlformats.org/spreadsheetml/2006/main" count="243" uniqueCount="97">
  <si>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</si>
  <si>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</si>
  <si>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</si>
  <si>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</si>
  <si>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</si>
  <si>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</si>
  <si>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</si>
  <si>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</si>
  <si>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</si>
  <si>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</si>
  <si>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</si>
  <si>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</si>
  <si>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</si>
  <si>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</si>
  <si>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</si>
  <si>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</si>
  <si>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</si>
  <si>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</si>
  <si>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</si>
  <si>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</si>
  <si>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</si>
  <si>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</si>
  <si>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</si>
  <si>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</si>
  <si>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</si>
  <si>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</si>
  <si>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</si>
  <si>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</si>
  <si>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</si>
  <si>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</si>
  <si>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</si>
  <si>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</si>
  <si>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</si>
  <si>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</si>
  <si>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</si>
  <si>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</si>
  <si>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</si>
  <si>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</si>
  <si>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</si>
  <si>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</si>
  <si>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</si>
  <si>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</si>
  <si>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</si>
  <si>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</si>
  <si>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</si>
  <si>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</si>
  <si>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</si>
  <si>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</si>
  <si>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</si>
  <si>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</si>
  <si>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</si>
  <si>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</si>
  <si>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</si>
  <si>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</si>
  <si>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</si>
  <si>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</si>
  <si>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</si>
  <si>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</si>
  <si>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</si>
  <si>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</si>
  <si>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</si>
  <si>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</si>
  <si>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</si>
  <si>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</si>
  <si>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</si>
  <si>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</si>
  <si>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</si>
  <si>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</si>
  <si>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</si>
  <si>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</si>
  <si>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</si>
  <si>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</si>
  <si>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</si>
  <si>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</si>
  <si>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</si>
  <si>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</si>
  <si>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</si>
  <si>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</si>
  <si>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</si>
  <si>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</si>
  <si>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</si>
  <si>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</si>
  <si>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</si>
  <si>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</si>
  <si>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</si>
  <si>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</si>
  <si>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</si>
  <si>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 xml:space="preserve">ИТОГО </t>
  </si>
  <si>
    <t>ВСЕГО c НДС</t>
  </si>
  <si>
    <t>ЛС №1</t>
  </si>
  <si>
    <t>Исп. Копылова Е.В.</t>
  </si>
  <si>
    <t>Ю А. Седов</t>
  </si>
  <si>
    <t xml:space="preserve">______________________/ В. Г. Серадский </t>
  </si>
  <si>
    <t>___________________________/</t>
  </si>
  <si>
    <t>Газопровод низкого давления от точки врезки  до границ земельного участка собственника по адресу: г.Челябинск, ул.Алма-Атинская д.88                                                      (кад.номер 74:36:0101002:442). Технологическое присоединение.</t>
  </si>
  <si>
    <t>Составлен (а) в ценах на 1 квартала 2020 года</t>
  </si>
  <si>
    <t>Резерв средств на непредвиденные работы и затраты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</si>
</sst>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7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topLeftCell="A4" zoomScaleNormal="100" zoomScaleSheetLayoutView="120" workbookViewId="0">
      <selection activeCell="H20" sqref="H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65"/>
      <c r="B2" s="65"/>
      <c r="C2" s="65"/>
      <c r="E2" s="66" t="s">
        <v>19</v>
      </c>
      <c r="F2" s="66"/>
      <c r="G2" s="66"/>
      <c r="H2" s="66"/>
    </row>
    <row r="3" spans="1:11" x14ac:dyDescent="0.25">
      <c r="A3" s="50" t="s">
        <v>93</v>
      </c>
      <c r="B3" s="50"/>
      <c r="C3" s="50"/>
      <c r="E3" s="50" t="s">
        <v>92</v>
      </c>
      <c r="F3" s="50"/>
      <c r="G3" s="50"/>
      <c r="H3" s="50"/>
    </row>
    <row r="5" spans="1:11" ht="30.75" customHeight="1" x14ac:dyDescent="0.25">
      <c r="A5" s="60" t="s">
        <v>94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229260.09999999998</v>
      </c>
      <c r="G10" s="51"/>
      <c r="H10" t="s">
        <v>27</v>
      </c>
    </row>
    <row r="11" spans="1:11" x14ac:dyDescent="0.25">
      <c r="A11" t="s">
        <v>95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40">
        <v>1</v>
      </c>
      <c r="B15" s="4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89</v>
      </c>
      <c r="C16" s="3" t="s">
        <v>11</v>
      </c>
      <c r="D16" s="14">
        <v>184188</v>
      </c>
      <c r="E16" s="14">
        <v>3116</v>
      </c>
      <c r="F16" s="14">
        <v>0</v>
      </c>
      <c r="G16" s="14">
        <v>0</v>
      </c>
      <c r="H16" s="14">
        <f>D16+E16</f>
        <v>187304</v>
      </c>
      <c r="I16" s="6"/>
      <c r="J16" s="6"/>
    </row>
    <row r="17" spans="1:10" ht="15.75" customHeight="1" x14ac:dyDescent="0.25">
      <c r="A17" s="19"/>
      <c r="B17" s="19"/>
      <c r="C17" s="3" t="s">
        <v>96</v>
      </c>
      <c r="D17" s="14"/>
      <c r="E17" s="14"/>
      <c r="F17" s="14"/>
      <c r="G17" s="14"/>
      <c r="H17" s="14">
        <f>ROUND(H16/100*2,2)</f>
        <v>3746.08</v>
      </c>
      <c r="I17" s="6"/>
      <c r="J17" s="6"/>
    </row>
    <row r="18" spans="1:10" ht="15.75" customHeight="1" x14ac:dyDescent="0.25">
      <c r="A18" s="46" t="s">
        <v>87</v>
      </c>
      <c r="B18" s="47"/>
      <c r="C18" s="47"/>
      <c r="D18" s="7">
        <f t="shared" ref="D18:G18" si="0">SUM(D15)</f>
        <v>0</v>
      </c>
      <c r="E18" s="7">
        <f t="shared" si="0"/>
        <v>0</v>
      </c>
      <c r="F18" s="7">
        <f t="shared" si="0"/>
        <v>0</v>
      </c>
      <c r="G18" s="7">
        <f t="shared" si="0"/>
        <v>0</v>
      </c>
      <c r="H18" s="42">
        <f>H17+H16</f>
        <v>191050.08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1">
        <f>ROUND(H18/100*20,2)</f>
        <v>38210.019999999997</v>
      </c>
      <c r="I19" s="6"/>
      <c r="J19" s="6"/>
    </row>
    <row r="20" spans="1:10" ht="15.75" customHeight="1" x14ac:dyDescent="0.25">
      <c r="A20" s="46" t="s">
        <v>88</v>
      </c>
      <c r="B20" s="47"/>
      <c r="C20" s="48"/>
      <c r="D20" s="7"/>
      <c r="E20" s="7"/>
      <c r="F20" s="7"/>
      <c r="G20" s="7"/>
      <c r="H20" s="41">
        <f>H18+H19</f>
        <v>229260.09999999998</v>
      </c>
      <c r="I20" s="6"/>
      <c r="J20" s="6"/>
    </row>
    <row r="23" spans="1:10" x14ac:dyDescent="0.25">
      <c r="B23" t="s">
        <v>83</v>
      </c>
      <c r="D23" s="24"/>
      <c r="E23" s="24"/>
      <c r="G23" t="s">
        <v>91</v>
      </c>
    </row>
    <row r="26" spans="1:10" x14ac:dyDescent="0.25">
      <c r="A26" t="s">
        <v>90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2019-05-17T10:33:38Z</cp:lastPrinted>
  <dcterms:created xsi:type="dcterms:W3CDTF">2015-09-28T09:43:35Z</dcterms:created>
  <dcterms:modified xsi:type="dcterms:W3CDTF">2020-04-22T06:59:24Z</dcterms:modified>
</cp:coreProperties>
</file>