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2250" windowWidth="10995" windowHeight="8445" tabRatio="842" activeTab="0"/>
  </bookViews>
  <sheets>
    <sheet name="П-1 Тарифы" sheetId="1" r:id="rId1"/>
    <sheet name="показатели финансовой деят." sheetId="2" r:id="rId2"/>
    <sheet name="потребительские хар-ки" sheetId="3" r:id="rId3"/>
  </sheets>
  <externalReferences>
    <externalReference r:id="rId6"/>
  </externalReferences>
  <definedNames>
    <definedName name="_xlnm._FilterDatabase" localSheetId="0" hidden="1">'П-1 Тарифы'!$A$11:$IU$19</definedName>
  </definedNames>
  <calcPr fullCalcOnLoad="1" refMode="R1C1"/>
</workbook>
</file>

<file path=xl/sharedStrings.xml><?xml version="1.0" encoding="utf-8"?>
<sst xmlns="http://schemas.openxmlformats.org/spreadsheetml/2006/main" count="123" uniqueCount="75">
  <si>
    <t>Приложение 1</t>
  </si>
  <si>
    <t>к приказу ФСТ России</t>
  </si>
  <si>
    <t>от "31" января 2011 г. № 36-э</t>
  </si>
  <si>
    <t xml:space="preserve">(наименование субъекта естественных монополий)        </t>
  </si>
  <si>
    <t>Наименование тарифа (ставки тарифа) [1]</t>
  </si>
  <si>
    <t>№ № пунктов</t>
  </si>
  <si>
    <t>Приказ ФСТ России [2]</t>
  </si>
  <si>
    <t>Дата ввода в действие</t>
  </si>
  <si>
    <t>Размерность тарифа (ставки тарифа)</t>
  </si>
  <si>
    <t>2</t>
  </si>
  <si>
    <t>3</t>
  </si>
  <si>
    <t>4</t>
  </si>
  <si>
    <t>5</t>
  </si>
  <si>
    <t>6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</si>
  <si>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</si>
  <si>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</si>
  <si>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</si>
  <si>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</si>
  <si>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</si>
  <si>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</si>
  <si>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</si>
  <si>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</si>
  <si>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</si>
  <si>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</si>
  <si>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Наименование показателя</t>
  </si>
  <si>
    <t>Ед. изм.</t>
  </si>
  <si>
    <t>Объем транспортировки газа</t>
  </si>
  <si>
    <t>--</t>
  </si>
  <si>
    <t>тыс. руб</t>
  </si>
  <si>
    <t xml:space="preserve">Себестоимость оказания услуг </t>
  </si>
  <si>
    <t>Материальные расходы</t>
  </si>
  <si>
    <t>11</t>
  </si>
  <si>
    <t>12</t>
  </si>
  <si>
    <t>Диагностика</t>
  </si>
  <si>
    <t>13</t>
  </si>
  <si>
    <t>ед.</t>
  </si>
  <si>
    <t>км.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</si>
  <si>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</si>
  <si>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</si>
  <si>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</si>
  <si>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</si>
  <si>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 xml:space="preserve">Капитальный ремонт </t>
  </si>
  <si>
    <t>Прочие расходы</t>
  </si>
  <si>
    <t>Численность  персонала,   занятого в регулируемом виде деятельности</t>
  </si>
  <si>
    <t>руб./1000 куб.м.</t>
  </si>
  <si>
    <t>01.07.2013 года</t>
  </si>
  <si>
    <t>Приказ ФСТ России № 420-э/7 от 18.12.2012г.</t>
  </si>
  <si>
    <t>Информация о тарифах на услуги        ОАО "Челябинскгоргаз"</t>
  </si>
  <si>
    <t>тариф на услуги по транспортировке газа по газораспределительным сетям, специальная надбавка к тарифу на услуги по транспортировке газа по газораспределительным сетям для финансирования программы газификации Челябинской области для 1 группы потребителей</t>
  </si>
  <si>
    <t>тариф на услуги по транспортировке газа по газораспределительным сетям, специальная надбавка к тарифу на услуги по транспортировке газа по газораспределительным сетям для финансирования программы газификации Челябинской области для 2 группы потребителей</t>
  </si>
  <si>
    <t>тариф на услуги по транспортировке газа по газораспределительным сетям, специальная надбавка к тарифу на услуги по транспортировке газа по газораспределительным сетям для финансирования программы газификации Челябинской области для 3 группы потребителей</t>
  </si>
  <si>
    <t>тариф на услуги по транспортировке газа по газораспределительным сетям, специальная надбавка к тарифу на услуги по транспортировке газа по газораспределительным сетям для финансирования программы газификации Челябинской области для 4 группы потребителей</t>
  </si>
  <si>
    <t>тариф на услуги по транспортировке газа по газораспределительным сетям, специальная надбавка к тарифу на услуги по транспортировке газа по газораспределительным сетям для финансирования программы газификации Челябинской области для 5 группы потребителей</t>
  </si>
  <si>
    <t>тариф на услуги по транспортировке газа по газораспределительным сетям, специальная надбавка к тарифу на услуги по транспортировке газа по газораспределительным сетям для финансирования программы газификации Челябинской области для 6 группы потребителей</t>
  </si>
  <si>
    <t>тариф на услуги по транспортировке газа по газораспределительным сетям, специальная надбавка к тарифу на услуги по транспортировке газа по газораспределительным сетям для финансирования программы газификации Челябинской области для 7 группы потребителей</t>
  </si>
  <si>
    <t>тариф на услуги по транспортировке газа по газораспределительным сетям для группы потребителей "население"</t>
  </si>
  <si>
    <t>Размер тарифа на транспортировку газа  (ставки тарифа) [3]</t>
  </si>
  <si>
    <t>Размер специальной надбавки к тарифам на услуги по транспортировке газа</t>
  </si>
  <si>
    <t>Размер тарифа на  услуги по  транспортировке  газа с учетом  специальной  надбавки для  финансирования программы газификации</t>
  </si>
  <si>
    <t xml:space="preserve"> </t>
  </si>
  <si>
    <t>Ииформация об основных показателях финансово-хозяйственной деятельности ______________________________ на (за) 20__ год</t>
  </si>
  <si>
    <t xml:space="preserve">                                       ОАО "Челябинскгоргаз"</t>
  </si>
  <si>
    <r>
      <t>млн. м</t>
    </r>
    <r>
      <rPr>
        <vertAlign val="superscript"/>
        <sz val="10"/>
        <rFont val="Times New Roman"/>
        <family val="1"/>
      </rPr>
      <t>3</t>
    </r>
  </si>
  <si>
    <t>Арендная плата, лизинговые платежи</t>
  </si>
  <si>
    <t xml:space="preserve">Протяженность трубопроводов </t>
  </si>
  <si>
    <t xml:space="preserve">Количество газорегуляторных пунктов 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</si>
  <si>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_________________________ за 20__ год</t>
  </si>
  <si>
    <t>ОАО "Челябинскгоргаз"</t>
  </si>
  <si>
    <t>в сфере оказания услуг по транспортировке газа по трубопроводам</t>
  </si>
  <si>
    <t>Сведения о давлении (диапазоне давлений) газа на выходе из трубопроводов для различных их категорий [1]</t>
  </si>
  <si>
    <t>от 0.002 до 12 атмосфер</t>
  </si>
  <si>
    <t>Сведения о соответствии качества оказанных услуг государственным и иным стандартам (при наличии)</t>
  </si>
  <si>
    <t>соответствует</t>
  </si>
  <si>
    <t xml:space="preserve"> по транспортировке газа по трубопроводам на 2014 год</t>
  </si>
  <si>
    <t xml:space="preserve">в сфере оказания услуг по транспортировке газа по газораспределительным сетям  на  2014 год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</si>
</sst>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_ ;[Red]\-#,##0\ "/>
    <numFmt numFmtId="166" formatCode="#,##0.00_р_."/>
    <numFmt numFmtId="167" formatCode="0.000"/>
  </numFmts>
  <fonts count="48">
    <font>
      <sz val="10"/>
      <name val="Arial Cyr"/>
      <family val="0"/>
    </font>
    <font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" fontId="12" fillId="28" borderId="6" applyFill="0" applyBorder="0">
      <alignment horizontal="right"/>
      <protection/>
    </xf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54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right"/>
    </xf>
    <xf numFmtId="0" fontId="1" fillId="0" borderId="0" xfId="54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1" fillId="0" borderId="6" xfId="54" applyNumberFormat="1" applyFont="1" applyFill="1" applyBorder="1" applyAlignment="1" applyProtection="1">
      <alignment horizontal="center" vertical="center" wrapText="1"/>
      <protection/>
    </xf>
    <xf numFmtId="49" fontId="1" fillId="0" borderId="11" xfId="54" applyNumberFormat="1" applyFont="1" applyFill="1" applyBorder="1" applyAlignment="1" applyProtection="1">
      <alignment horizontal="center" vertical="center" wrapText="1"/>
      <protection/>
    </xf>
    <xf numFmtId="49" fontId="1" fillId="0" borderId="12" xfId="54" applyNumberFormat="1" applyFont="1" applyFill="1" applyBorder="1" applyAlignment="1" applyProtection="1">
      <alignment horizontal="center" vertical="center" wrapText="1"/>
      <protection/>
    </xf>
    <xf numFmtId="49" fontId="1" fillId="0" borderId="6" xfId="54" applyNumberFormat="1" applyFont="1" applyFill="1" applyBorder="1" applyAlignment="1" applyProtection="1">
      <alignment horizontal="center" vertical="center" wrapText="1"/>
      <protection/>
    </xf>
    <xf numFmtId="0" fontId="5" fillId="0" borderId="13" xfId="54" applyNumberFormat="1" applyFont="1" applyFill="1" applyBorder="1" applyAlignment="1" applyProtection="1">
      <alignment vertical="center" wrapText="1"/>
      <protection/>
    </xf>
    <xf numFmtId="49" fontId="1" fillId="0" borderId="14" xfId="54" applyNumberFormat="1" applyFont="1" applyFill="1" applyBorder="1" applyAlignment="1" applyProtection="1">
      <alignment horizontal="center" vertical="center" wrapText="1"/>
      <protection/>
    </xf>
    <xf numFmtId="49" fontId="1" fillId="0" borderId="15" xfId="5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49" fontId="1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vertical="center" wrapText="1"/>
      <protection/>
    </xf>
    <xf numFmtId="0" fontId="1" fillId="0" borderId="6" xfId="0" applyFont="1" applyBorder="1" applyAlignment="1">
      <alignment vertical="center" wrapText="1"/>
    </xf>
    <xf numFmtId="164" fontId="1" fillId="0" borderId="6" xfId="54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166" fontId="1" fillId="0" borderId="6" xfId="54" applyNumberFormat="1" applyFont="1" applyFill="1" applyBorder="1" applyAlignment="1" applyProtection="1">
      <alignment horizontal="center" vertical="center" wrapText="1"/>
      <protection/>
    </xf>
    <xf numFmtId="166" fontId="1" fillId="0" borderId="12" xfId="54" applyNumberFormat="1" applyFont="1" applyFill="1" applyBorder="1" applyAlignment="1" applyProtection="1">
      <alignment horizontal="center" vertical="center" wrapText="1"/>
      <protection/>
    </xf>
    <xf numFmtId="166" fontId="5" fillId="0" borderId="6" xfId="54" applyNumberFormat="1" applyFont="1" applyFill="1" applyBorder="1" applyAlignment="1" applyProtection="1">
      <alignment vertical="center" wrapText="1"/>
      <protection/>
    </xf>
    <xf numFmtId="0" fontId="11" fillId="0" borderId="6" xfId="0" applyFont="1" applyBorder="1" applyAlignment="1">
      <alignment horizontal="center"/>
    </xf>
    <xf numFmtId="166" fontId="1" fillId="0" borderId="6" xfId="54" applyNumberFormat="1" applyFont="1" applyFill="1" applyBorder="1" applyAlignment="1" applyProtection="1">
      <alignment vertical="center" wrapText="1"/>
      <protection/>
    </xf>
    <xf numFmtId="166" fontId="1" fillId="0" borderId="6" xfId="0" applyNumberFormat="1" applyFont="1" applyBorder="1" applyAlignment="1">
      <alignment/>
    </xf>
    <xf numFmtId="166" fontId="1" fillId="0" borderId="6" xfId="54" applyNumberFormat="1" applyFont="1" applyFill="1" applyBorder="1" applyAlignment="1" applyProtection="1">
      <alignment horizontal="left" vertical="center" wrapText="1" indent="1"/>
      <protection/>
    </xf>
    <xf numFmtId="166" fontId="1" fillId="0" borderId="6" xfId="0" applyNumberFormat="1" applyFont="1" applyBorder="1" applyAlignment="1">
      <alignment wrapText="1"/>
    </xf>
    <xf numFmtId="0" fontId="0" fillId="0" borderId="0" xfId="0" applyAlignment="1">
      <alignment horizontal="center"/>
    </xf>
    <xf numFmtId="4" fontId="11" fillId="0" borderId="6" xfId="0" applyNumberFormat="1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17" xfId="54" applyNumberFormat="1" applyFont="1" applyFill="1" applyBorder="1" applyAlignment="1" applyProtection="1">
      <alignment horizontal="left" vertical="center" wrapText="1"/>
      <protection/>
    </xf>
    <xf numFmtId="0" fontId="5" fillId="0" borderId="17" xfId="54" applyNumberFormat="1" applyFont="1" applyFill="1" applyBorder="1" applyAlignment="1" applyProtection="1">
      <alignment vertical="center" wrapText="1"/>
      <protection/>
    </xf>
    <xf numFmtId="0" fontId="1" fillId="0" borderId="18" xfId="54" applyNumberFormat="1" applyFont="1" applyFill="1" applyBorder="1" applyAlignment="1" applyProtection="1">
      <alignment horizontal="center" vertical="center" wrapText="1"/>
      <protection/>
    </xf>
    <xf numFmtId="0" fontId="1" fillId="0" borderId="19" xfId="54" applyNumberFormat="1" applyFont="1" applyFill="1" applyBorder="1" applyAlignment="1" applyProtection="1">
      <alignment horizontal="center" vertical="center" wrapText="1"/>
      <protection/>
    </xf>
    <xf numFmtId="0" fontId="1" fillId="0" borderId="20" xfId="54" applyNumberFormat="1" applyFont="1" applyFill="1" applyBorder="1" applyAlignment="1" applyProtection="1">
      <alignment horizontal="center" vertical="center" wrapText="1"/>
      <protection/>
    </xf>
    <xf numFmtId="0" fontId="1" fillId="0" borderId="21" xfId="5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top" wrapText="1"/>
    </xf>
    <xf numFmtId="0" fontId="1" fillId="0" borderId="20" xfId="54" applyNumberFormat="1" applyFont="1" applyFill="1" applyBorder="1" applyAlignment="1" applyProtection="1">
      <alignment vertical="center" wrapText="1"/>
      <protection/>
    </xf>
    <xf numFmtId="0" fontId="1" fillId="0" borderId="21" xfId="54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1" fillId="0" borderId="22" xfId="54" applyNumberFormat="1" applyFont="1" applyFill="1" applyBorder="1" applyAlignment="1" applyProtection="1">
      <alignment horizontal="center" vertical="center" wrapText="1"/>
      <protection/>
    </xf>
    <xf numFmtId="49" fontId="1" fillId="0" borderId="23" xfId="54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Alignment="1">
      <alignment horizontal="center" wrapText="1"/>
    </xf>
    <xf numFmtId="166" fontId="4" fillId="0" borderId="0" xfId="0" applyNumberFormat="1" applyFont="1" applyAlignment="1">
      <alignment horizontal="left" vertical="top" wrapText="1"/>
    </xf>
    <xf numFmtId="166" fontId="4" fillId="0" borderId="0" xfId="0" applyNumberFormat="1" applyFont="1" applyAlignment="1">
      <alignment horizontal="center" vertical="center" wrapText="1"/>
    </xf>
    <xf numFmtId="166" fontId="1" fillId="0" borderId="20" xfId="54" applyNumberFormat="1" applyFont="1" applyFill="1" applyBorder="1" applyAlignment="1" applyProtection="1">
      <alignment horizontal="center" vertical="center" wrapText="1"/>
      <protection/>
    </xf>
    <xf numFmtId="166" fontId="1" fillId="0" borderId="21" xfId="54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начение_GRO.2008" xfId="49"/>
    <cellStyle name="Итог" xfId="50"/>
    <cellStyle name="Контрольная ячейка" xfId="51"/>
    <cellStyle name="Название" xfId="52"/>
    <cellStyle name="Нейтральный" xfId="53"/>
    <cellStyle name="Обычный_ФАКТ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pressa\AppData\Local\Temp\Temp1_raskrytie-tarif-transportirovka-na-2014[1].zip\GRO.REPORT_v6.2(26.07.12)%20-%2022%20&#1085;&#1086;&#1103;&#1073;&#1088;&#1103;.BK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Заголовок"/>
      <sheetName val="Анализ"/>
      <sheetName val="Объемы"/>
      <sheetName val="ОПФ Факт"/>
      <sheetName val="ОПФ План"/>
      <sheetName val="Комментарии"/>
      <sheetName val="Проверка"/>
      <sheetName val="Список листов"/>
      <sheetName val="AllSheetsInThisWorkbook"/>
      <sheetName val="et_union_hor"/>
      <sheetName val="CheckCopy"/>
      <sheetName val="TEHSHEET"/>
      <sheetName val="modUpdTemplMain"/>
      <sheetName val="modCommonProv"/>
      <sheetName val="modProvGeneralProc"/>
      <sheetName val="REESTR_ORG"/>
      <sheetName val="REESTR_FILTERED"/>
      <sheetName val="modfrmReestr"/>
      <sheetName val="modClassifierValidate"/>
      <sheetName val="modCommandButton"/>
      <sheetName val="modHyp"/>
      <sheetName val="modChange"/>
      <sheetName val="modThisWorkbook"/>
      <sheetName val="modInfo"/>
      <sheetName val="modSheetMain01"/>
      <sheetName val="modSheetMain02"/>
      <sheetName val="modSheetMain03"/>
      <sheetName val="modSheetMain04"/>
      <sheetName val="modSheetMain05"/>
      <sheetName val="modSheetMain06"/>
    </sheetNames>
    <sheetDataSet>
      <sheetData sheetId="5">
        <row r="90">
          <cell r="I90">
            <v>3664.346</v>
          </cell>
        </row>
        <row r="119">
          <cell r="I119">
            <v>428800.24991891894</v>
          </cell>
        </row>
        <row r="120">
          <cell r="I120">
            <v>158052.1162162162</v>
          </cell>
        </row>
        <row r="121">
          <cell r="I121">
            <v>45835.1137027027</v>
          </cell>
        </row>
        <row r="122">
          <cell r="I122">
            <v>62611.4</v>
          </cell>
        </row>
        <row r="127">
          <cell r="I127">
            <v>56051.97</v>
          </cell>
        </row>
        <row r="130">
          <cell r="I130">
            <v>14310.27</v>
          </cell>
        </row>
        <row r="154">
          <cell r="I154">
            <v>10435.54</v>
          </cell>
        </row>
        <row r="156">
          <cell r="I156">
            <v>25245.19</v>
          </cell>
        </row>
        <row r="214">
          <cell r="I214">
            <v>435414.19991891895</v>
          </cell>
        </row>
        <row r="223">
          <cell r="I223">
            <v>1532.0400000000002</v>
          </cell>
        </row>
        <row r="224">
          <cell r="I224">
            <v>475</v>
          </cell>
        </row>
      </sheetData>
      <sheetData sheetId="8">
        <row r="16">
          <cell r="R16">
            <v>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12" sqref="D12"/>
    </sheetView>
  </sheetViews>
  <sheetFormatPr defaultColWidth="16.25390625" defaultRowHeight="12.75"/>
  <cols>
    <col min="1" max="1" width="50.25390625" style="1" customWidth="1"/>
    <col min="2" max="2" width="9.125" style="1" customWidth="1"/>
    <col min="3" max="3" width="28.25390625" style="2" customWidth="1"/>
    <col min="4" max="4" width="24.00390625" style="2" customWidth="1"/>
    <col min="5" max="6" width="22.25390625" style="3" customWidth="1"/>
    <col min="7" max="7" width="20.25390625" style="3" customWidth="1"/>
    <col min="8" max="8" width="24.25390625" style="3" customWidth="1"/>
    <col min="9" max="252" width="7.75390625" style="3" customWidth="1"/>
    <col min="253" max="253" width="71.00390625" style="3" customWidth="1"/>
    <col min="254" max="254" width="6.25390625" style="3" customWidth="1"/>
    <col min="255" max="255" width="18.00390625" style="3" customWidth="1"/>
    <col min="256" max="16384" width="16.25390625" style="3" customWidth="1"/>
  </cols>
  <sheetData>
    <row r="1" ht="15.75">
      <c r="H1" s="4" t="s">
        <v>0</v>
      </c>
    </row>
    <row r="2" ht="15.75">
      <c r="H2" s="4" t="s">
        <v>1</v>
      </c>
    </row>
    <row r="3" ht="15.75">
      <c r="H3" s="4" t="s">
        <v>2</v>
      </c>
    </row>
    <row r="4" ht="27" customHeight="1">
      <c r="G4" s="4"/>
    </row>
    <row r="5" spans="1:10" ht="20.25" customHeight="1">
      <c r="A5" s="46" t="s">
        <v>47</v>
      </c>
      <c r="B5" s="46"/>
      <c r="C5" s="46"/>
      <c r="D5" s="46"/>
      <c r="E5" s="46"/>
      <c r="F5" s="46"/>
      <c r="G5" s="46"/>
      <c r="J5" s="5"/>
    </row>
    <row r="6" spans="1:7" ht="15" customHeight="1">
      <c r="A6" s="43" t="s">
        <v>3</v>
      </c>
      <c r="B6" s="43"/>
      <c r="C6" s="43"/>
      <c r="D6" s="43"/>
      <c r="E6" s="43"/>
      <c r="F6" s="43"/>
      <c r="G6" s="43"/>
    </row>
    <row r="7" spans="1:7" ht="15.75">
      <c r="A7" s="47" t="s">
        <v>73</v>
      </c>
      <c r="B7" s="47"/>
      <c r="C7" s="47"/>
      <c r="D7" s="47"/>
      <c r="E7" s="47"/>
      <c r="F7" s="47"/>
      <c r="G7" s="47"/>
    </row>
    <row r="8" spans="1:7" ht="15.75">
      <c r="A8" s="6"/>
      <c r="B8" s="6"/>
      <c r="C8" s="6"/>
      <c r="D8" s="6"/>
      <c r="E8" s="6"/>
      <c r="F8" s="6"/>
      <c r="G8" s="6"/>
    </row>
    <row r="9" spans="1:16" ht="12.75" customHeight="1">
      <c r="A9" s="41" t="s">
        <v>4</v>
      </c>
      <c r="B9" s="48" t="s">
        <v>5</v>
      </c>
      <c r="C9" s="48" t="s">
        <v>6</v>
      </c>
      <c r="D9" s="41" t="s">
        <v>7</v>
      </c>
      <c r="E9" s="39" t="s">
        <v>8</v>
      </c>
      <c r="F9" s="41" t="s">
        <v>56</v>
      </c>
      <c r="G9" s="41" t="s">
        <v>57</v>
      </c>
      <c r="H9" s="44" t="s">
        <v>58</v>
      </c>
      <c r="P9" s="5"/>
    </row>
    <row r="10" spans="1:8" s="5" customFormat="1" ht="94.5" customHeight="1">
      <c r="A10" s="42"/>
      <c r="B10" s="49"/>
      <c r="C10" s="49"/>
      <c r="D10" s="42"/>
      <c r="E10" s="40"/>
      <c r="F10" s="42"/>
      <c r="G10" s="42"/>
      <c r="H10" s="45"/>
    </row>
    <row r="11" spans="1:8" s="5" customFormat="1" ht="12.75">
      <c r="A11" s="7">
        <v>1</v>
      </c>
      <c r="B11" s="8" t="s">
        <v>9</v>
      </c>
      <c r="C11" s="9" t="s">
        <v>10</v>
      </c>
      <c r="D11" s="10" t="s">
        <v>11</v>
      </c>
      <c r="E11" s="10" t="s">
        <v>12</v>
      </c>
      <c r="F11" s="10"/>
      <c r="G11" s="10" t="s">
        <v>13</v>
      </c>
      <c r="H11" s="10" t="s">
        <v>13</v>
      </c>
    </row>
    <row r="12" spans="1:8" s="5" customFormat="1" ht="76.5">
      <c r="A12" s="17" t="s">
        <v>48</v>
      </c>
      <c r="B12" s="10" t="s">
        <v>14</v>
      </c>
      <c r="C12" s="7" t="s">
        <v>46</v>
      </c>
      <c r="D12" s="10" t="s">
        <v>45</v>
      </c>
      <c r="E12" s="7" t="s">
        <v>44</v>
      </c>
      <c r="F12" s="7">
        <v>85.94</v>
      </c>
      <c r="G12" s="18">
        <v>28.43</v>
      </c>
      <c r="H12" s="18">
        <f aca="true" t="shared" si="0" ref="H12:H19">F12+G12</f>
        <v>114.37</v>
      </c>
    </row>
    <row r="13" spans="1:8" s="5" customFormat="1" ht="93.75" customHeight="1">
      <c r="A13" s="17" t="s">
        <v>49</v>
      </c>
      <c r="B13" s="10" t="s">
        <v>15</v>
      </c>
      <c r="C13" s="7" t="s">
        <v>46</v>
      </c>
      <c r="D13" s="10" t="s">
        <v>45</v>
      </c>
      <c r="E13" s="7" t="s">
        <v>44</v>
      </c>
      <c r="F13" s="7">
        <v>102.92</v>
      </c>
      <c r="G13" s="18">
        <v>28.43</v>
      </c>
      <c r="H13" s="18">
        <f t="shared" si="0"/>
        <v>131.35</v>
      </c>
    </row>
    <row r="14" spans="1:11" s="5" customFormat="1" ht="90" customHeight="1">
      <c r="A14" s="17" t="s">
        <v>50</v>
      </c>
      <c r="B14" s="10" t="s">
        <v>16</v>
      </c>
      <c r="C14" s="7" t="s">
        <v>46</v>
      </c>
      <c r="D14" s="10" t="s">
        <v>45</v>
      </c>
      <c r="E14" s="7" t="s">
        <v>44</v>
      </c>
      <c r="F14" s="7">
        <v>165.05</v>
      </c>
      <c r="G14" s="18">
        <v>28.43</v>
      </c>
      <c r="H14" s="18">
        <f t="shared" si="0"/>
        <v>193.48000000000002</v>
      </c>
      <c r="K14" s="5" t="s">
        <v>59</v>
      </c>
    </row>
    <row r="15" spans="1:8" s="5" customFormat="1" ht="88.5" customHeight="1">
      <c r="A15" s="17" t="s">
        <v>51</v>
      </c>
      <c r="B15" s="10" t="s">
        <v>17</v>
      </c>
      <c r="C15" s="7" t="s">
        <v>46</v>
      </c>
      <c r="D15" s="10" t="s">
        <v>45</v>
      </c>
      <c r="E15" s="7" t="s">
        <v>44</v>
      </c>
      <c r="F15" s="7">
        <v>287.78</v>
      </c>
      <c r="G15" s="18">
        <v>28.43</v>
      </c>
      <c r="H15" s="18">
        <f t="shared" si="0"/>
        <v>316.21</v>
      </c>
    </row>
    <row r="16" spans="1:8" ht="88.5" customHeight="1">
      <c r="A16" s="17" t="s">
        <v>52</v>
      </c>
      <c r="B16" s="10" t="s">
        <v>18</v>
      </c>
      <c r="C16" s="7" t="s">
        <v>46</v>
      </c>
      <c r="D16" s="10" t="s">
        <v>45</v>
      </c>
      <c r="E16" s="7" t="s">
        <v>44</v>
      </c>
      <c r="F16" s="7">
        <v>318.37</v>
      </c>
      <c r="G16" s="18">
        <v>28.43</v>
      </c>
      <c r="H16" s="18">
        <f t="shared" si="0"/>
        <v>346.8</v>
      </c>
    </row>
    <row r="17" spans="1:8" ht="90.75" customHeight="1">
      <c r="A17" s="17" t="s">
        <v>53</v>
      </c>
      <c r="B17" s="10" t="s">
        <v>19</v>
      </c>
      <c r="C17" s="7" t="s">
        <v>46</v>
      </c>
      <c r="D17" s="10" t="s">
        <v>45</v>
      </c>
      <c r="E17" s="7" t="s">
        <v>44</v>
      </c>
      <c r="F17" s="7">
        <v>334.7</v>
      </c>
      <c r="G17" s="18">
        <v>28.43</v>
      </c>
      <c r="H17" s="18">
        <f t="shared" si="0"/>
        <v>363.13</v>
      </c>
    </row>
    <row r="18" spans="1:8" ht="94.5" customHeight="1">
      <c r="A18" s="17" t="s">
        <v>54</v>
      </c>
      <c r="B18" s="10" t="s">
        <v>20</v>
      </c>
      <c r="C18" s="7" t="s">
        <v>46</v>
      </c>
      <c r="D18" s="10" t="s">
        <v>45</v>
      </c>
      <c r="E18" s="7" t="s">
        <v>44</v>
      </c>
      <c r="F18" s="7">
        <v>349.35</v>
      </c>
      <c r="G18" s="18">
        <v>28.43</v>
      </c>
      <c r="H18" s="18">
        <f t="shared" si="0"/>
        <v>377.78000000000003</v>
      </c>
    </row>
    <row r="19" spans="1:8" ht="62.25" customHeight="1">
      <c r="A19" s="17" t="s">
        <v>55</v>
      </c>
      <c r="B19" s="10" t="s">
        <v>21</v>
      </c>
      <c r="C19" s="7" t="s">
        <v>46</v>
      </c>
      <c r="D19" s="10" t="s">
        <v>45</v>
      </c>
      <c r="E19" s="7" t="s">
        <v>44</v>
      </c>
      <c r="F19" s="7">
        <v>269.23</v>
      </c>
      <c r="G19" s="18">
        <v>0</v>
      </c>
      <c r="H19" s="18">
        <f t="shared" si="0"/>
        <v>269.23</v>
      </c>
    </row>
    <row r="20" spans="1:7" s="16" customFormat="1" ht="12.75">
      <c r="A20" s="14"/>
      <c r="B20" s="15"/>
      <c r="C20" s="15"/>
      <c r="D20" s="15"/>
      <c r="E20" s="3"/>
      <c r="F20" s="3"/>
      <c r="G20" s="3"/>
    </row>
  </sheetData>
  <sheetProtection/>
  <autoFilter ref="A11:IU19"/>
  <mergeCells count="11">
    <mergeCell ref="D9:D10"/>
    <mergeCell ref="E9:E10"/>
    <mergeCell ref="G9:G10"/>
    <mergeCell ref="A6:G6"/>
    <mergeCell ref="F9:F10"/>
    <mergeCell ref="H9:H10"/>
    <mergeCell ref="A5:G5"/>
    <mergeCell ref="A7:G7"/>
    <mergeCell ref="A9:A10"/>
    <mergeCell ref="B9:B10"/>
    <mergeCell ref="C9:C10"/>
  </mergeCells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33.75390625" style="0" customWidth="1"/>
    <col min="2" max="2" width="17.375" style="0" customWidth="1"/>
    <col min="3" max="3" width="12.125" style="0" customWidth="1"/>
    <col min="4" max="4" width="15.125" style="0" customWidth="1"/>
  </cols>
  <sheetData>
    <row r="1" spans="1:4" ht="12.75">
      <c r="A1" s="19"/>
      <c r="B1" s="19"/>
      <c r="C1" s="19"/>
      <c r="D1" s="20"/>
    </row>
    <row r="2" spans="1:4" ht="15.75">
      <c r="A2" s="50" t="s">
        <v>60</v>
      </c>
      <c r="B2" s="50"/>
      <c r="C2" s="50"/>
      <c r="D2" s="50"/>
    </row>
    <row r="3" spans="1:4" ht="15.75">
      <c r="A3" s="51" t="s">
        <v>61</v>
      </c>
      <c r="B3" s="51"/>
      <c r="C3" s="51"/>
      <c r="D3" s="51"/>
    </row>
    <row r="4" spans="1:4" ht="32.25" customHeight="1">
      <c r="A4" s="52" t="s">
        <v>74</v>
      </c>
      <c r="B4" s="52"/>
      <c r="C4" s="52"/>
      <c r="D4" s="52"/>
    </row>
    <row r="5" spans="1:4" ht="12.75">
      <c r="A5" s="21"/>
      <c r="B5" s="21"/>
      <c r="C5" s="21"/>
      <c r="D5" s="22"/>
    </row>
    <row r="6" spans="1:4" ht="12.75">
      <c r="A6" s="53" t="s">
        <v>24</v>
      </c>
      <c r="B6" s="53" t="s">
        <v>5</v>
      </c>
      <c r="C6" s="53" t="s">
        <v>25</v>
      </c>
      <c r="D6" s="53" t="s">
        <v>37</v>
      </c>
    </row>
    <row r="7" spans="1:4" ht="12.75">
      <c r="A7" s="54"/>
      <c r="B7" s="54"/>
      <c r="C7" s="54"/>
      <c r="D7" s="54"/>
    </row>
    <row r="8" spans="1:4" ht="12.75">
      <c r="A8" s="23">
        <v>1</v>
      </c>
      <c r="B8" s="24" t="s">
        <v>9</v>
      </c>
      <c r="C8" s="23" t="s">
        <v>10</v>
      </c>
      <c r="D8" s="23" t="s">
        <v>11</v>
      </c>
    </row>
    <row r="9" spans="1:4" ht="15.75">
      <c r="A9" s="25" t="s">
        <v>26</v>
      </c>
      <c r="B9" s="23" t="s">
        <v>14</v>
      </c>
      <c r="C9" s="23" t="s">
        <v>62</v>
      </c>
      <c r="D9" s="26">
        <f>'[1]Анализ'!$I$90</f>
        <v>3664.346</v>
      </c>
    </row>
    <row r="10" spans="1:4" ht="25.5">
      <c r="A10" s="27" t="s">
        <v>38</v>
      </c>
      <c r="B10" s="23" t="s">
        <v>15</v>
      </c>
      <c r="C10" s="23" t="s">
        <v>28</v>
      </c>
      <c r="D10" s="32">
        <f>'[1]Анализ'!$I$214</f>
        <v>435414.19991891895</v>
      </c>
    </row>
    <row r="11" spans="1:4" ht="12.75">
      <c r="A11" s="28" t="s">
        <v>29</v>
      </c>
      <c r="B11" s="23" t="s">
        <v>16</v>
      </c>
      <c r="C11" s="23" t="s">
        <v>27</v>
      </c>
      <c r="D11" s="32">
        <f>'[1]Анализ'!$I$119</f>
        <v>428800.24991891894</v>
      </c>
    </row>
    <row r="12" spans="1:4" ht="12.75">
      <c r="A12" s="29" t="s">
        <v>30</v>
      </c>
      <c r="B12" s="23" t="s">
        <v>17</v>
      </c>
      <c r="C12" s="23" t="s">
        <v>27</v>
      </c>
      <c r="D12" s="32">
        <f>'[1]Анализ'!$I$122</f>
        <v>62611.4</v>
      </c>
    </row>
    <row r="13" spans="1:4" ht="12.75">
      <c r="A13" s="29" t="s">
        <v>39</v>
      </c>
      <c r="B13" s="23" t="s">
        <v>18</v>
      </c>
      <c r="C13" s="23" t="s">
        <v>27</v>
      </c>
      <c r="D13" s="32">
        <f>'[1]Анализ'!$I$120+'[1]Анализ'!$I$121</f>
        <v>203887.22991891892</v>
      </c>
    </row>
    <row r="14" spans="1:4" ht="12.75">
      <c r="A14" s="29" t="s">
        <v>40</v>
      </c>
      <c r="B14" s="23" t="s">
        <v>19</v>
      </c>
      <c r="C14" s="23" t="s">
        <v>27</v>
      </c>
      <c r="D14" s="32">
        <f>'[1]Анализ'!$I$127</f>
        <v>56051.97</v>
      </c>
    </row>
    <row r="15" spans="1:4" ht="12.75">
      <c r="A15" s="29" t="s">
        <v>63</v>
      </c>
      <c r="B15" s="23" t="s">
        <v>20</v>
      </c>
      <c r="C15" s="23" t="s">
        <v>27</v>
      </c>
      <c r="D15" s="32">
        <f>'[1]Анализ'!$I$130</f>
        <v>14310.27</v>
      </c>
    </row>
    <row r="16" spans="1:4" ht="12.75">
      <c r="A16" s="29" t="s">
        <v>41</v>
      </c>
      <c r="B16" s="23" t="s">
        <v>21</v>
      </c>
      <c r="C16" s="23" t="s">
        <v>27</v>
      </c>
      <c r="D16" s="32">
        <f>'[1]Анализ'!$I$156</f>
        <v>25245.19</v>
      </c>
    </row>
    <row r="17" spans="1:4" ht="12.75">
      <c r="A17" s="29" t="s">
        <v>33</v>
      </c>
      <c r="B17" s="23" t="s">
        <v>22</v>
      </c>
      <c r="C17" s="23" t="s">
        <v>27</v>
      </c>
      <c r="D17" s="32">
        <f>'[1]Анализ'!$I$154</f>
        <v>10435.54</v>
      </c>
    </row>
    <row r="18" spans="1:4" ht="12.75">
      <c r="A18" s="29" t="s">
        <v>42</v>
      </c>
      <c r="B18" s="23" t="s">
        <v>23</v>
      </c>
      <c r="C18" s="23" t="s">
        <v>27</v>
      </c>
      <c r="D18" s="32">
        <f>D11-D12-D13-D14-D15-D16-D17</f>
        <v>56258.64999999999</v>
      </c>
    </row>
    <row r="19" spans="1:4" ht="25.5">
      <c r="A19" s="30" t="s">
        <v>43</v>
      </c>
      <c r="B19" s="23" t="s">
        <v>31</v>
      </c>
      <c r="C19" s="23" t="s">
        <v>35</v>
      </c>
      <c r="D19" s="32">
        <f>'[1]Анализ'!$I$224</f>
        <v>475</v>
      </c>
    </row>
    <row r="20" spans="1:4" ht="12.75">
      <c r="A20" s="28"/>
      <c r="B20" s="28"/>
      <c r="C20" s="28"/>
      <c r="D20" s="26"/>
    </row>
    <row r="21" spans="1:4" ht="12.75">
      <c r="A21" s="29" t="s">
        <v>64</v>
      </c>
      <c r="B21" s="23" t="s">
        <v>32</v>
      </c>
      <c r="C21" s="23" t="s">
        <v>36</v>
      </c>
      <c r="D21" s="33">
        <f>'[1]Анализ'!$I$223</f>
        <v>1532.0400000000002</v>
      </c>
    </row>
    <row r="22" spans="1:4" ht="25.5">
      <c r="A22" s="29" t="s">
        <v>65</v>
      </c>
      <c r="B22" s="23" t="s">
        <v>34</v>
      </c>
      <c r="C22" s="23" t="s">
        <v>35</v>
      </c>
      <c r="D22" s="34">
        <f>'[1]ОПФ План'!$R$16</f>
        <v>93</v>
      </c>
    </row>
    <row r="23" ht="12.75">
      <c r="D23" s="31"/>
    </row>
    <row r="24" ht="12.75">
      <c r="D24" s="31"/>
    </row>
  </sheetData>
  <sheetProtection/>
  <mergeCells count="7">
    <mergeCell ref="A2:D2"/>
    <mergeCell ref="A3:D3"/>
    <mergeCell ref="A4:D4"/>
    <mergeCell ref="A6:A7"/>
    <mergeCell ref="B6:B7"/>
    <mergeCell ref="C6:C7"/>
    <mergeCell ref="D6:D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41.25390625" style="0" customWidth="1"/>
    <col min="2" max="2" width="14.00390625" style="0" customWidth="1"/>
    <col min="3" max="3" width="13.25390625" style="0" customWidth="1"/>
  </cols>
  <sheetData>
    <row r="1" spans="1:3" ht="15.75">
      <c r="A1" s="46" t="s">
        <v>66</v>
      </c>
      <c r="B1" s="46"/>
      <c r="C1" s="46"/>
    </row>
    <row r="2" spans="1:3" ht="15.75">
      <c r="A2" s="55" t="s">
        <v>67</v>
      </c>
      <c r="B2" s="55"/>
      <c r="C2" s="35"/>
    </row>
    <row r="3" spans="1:3" ht="15.75">
      <c r="A3" s="47" t="s">
        <v>68</v>
      </c>
      <c r="B3" s="47"/>
      <c r="C3" s="47"/>
    </row>
    <row r="4" spans="1:3" ht="15.75">
      <c r="A4" s="6"/>
      <c r="B4" s="6"/>
      <c r="C4" s="6"/>
    </row>
    <row r="5" spans="1:3" ht="12.75">
      <c r="A5" s="41" t="s">
        <v>24</v>
      </c>
      <c r="B5" s="48" t="s">
        <v>5</v>
      </c>
      <c r="C5" s="41" t="s">
        <v>37</v>
      </c>
    </row>
    <row r="6" spans="1:3" ht="12.75">
      <c r="A6" s="42"/>
      <c r="B6" s="49"/>
      <c r="C6" s="42"/>
    </row>
    <row r="7" spans="1:3" ht="12.75">
      <c r="A7" s="7">
        <v>1</v>
      </c>
      <c r="B7" s="8" t="s">
        <v>9</v>
      </c>
      <c r="C7" s="7">
        <v>3</v>
      </c>
    </row>
    <row r="8" spans="1:3" ht="38.25">
      <c r="A8" s="36" t="s">
        <v>69</v>
      </c>
      <c r="B8" s="12" t="s">
        <v>14</v>
      </c>
      <c r="C8" s="11" t="s">
        <v>70</v>
      </c>
    </row>
    <row r="9" spans="1:3" ht="38.25">
      <c r="A9" s="37" t="s">
        <v>71</v>
      </c>
      <c r="B9" s="13" t="s">
        <v>15</v>
      </c>
      <c r="C9" s="38" t="s">
        <v>72</v>
      </c>
    </row>
    <row r="10" spans="1:3" ht="12.75">
      <c r="A10" s="14"/>
      <c r="B10" s="15"/>
      <c r="C10" s="3"/>
    </row>
  </sheetData>
  <sheetProtection/>
  <mergeCells count="6">
    <mergeCell ref="A1:C1"/>
    <mergeCell ref="A2:B2"/>
    <mergeCell ref="A3:C3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karpushina</dc:creator>
  <cp:keywords/>
  <dc:description/>
  <cp:lastModifiedBy>pressa</cp:lastModifiedBy>
  <cp:lastPrinted>2012-07-05T12:36:30Z</cp:lastPrinted>
  <dcterms:created xsi:type="dcterms:W3CDTF">2011-04-11T02:53:06Z</dcterms:created>
  <dcterms:modified xsi:type="dcterms:W3CDTF">2013-12-30T04:51:10Z</dcterms:modified>
  <cp:category/>
  <cp:version/>
  <cp:contentType/>
  <cp:contentStatus/>
</cp:coreProperties>
</file>